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8_{9F29573D-6737-4CE7-BF6D-A62707A38CC0}" xr6:coauthVersionLast="47" xr6:coauthVersionMax="47" xr10:uidLastSave="{00000000-0000-0000-0000-000000000000}"/>
  <workbookProtection workbookAlgorithmName="SHA-512" workbookHashValue="nKRJ2+YM69oIjCOnaEQqSZFGkILQJog9MI2pGOPSaWf6ohwG3BTRFx1eE1tK2Hy6wrFk0Xrupe7uGFm1Eoedhw==" workbookSaltValue="WSq2VXb6XGdmJxV6sZYf1w==" workbookSpinCount="100000" lockStructure="1"/>
  <bookViews>
    <workbookView xWindow="-120" yWindow="-120" windowWidth="29040" windowHeight="15720" xr2:uid="{AA9B72AF-EDC3-49D2-9191-CA4AF693396F}"/>
  </bookViews>
  <sheets>
    <sheet name="案内" sheetId="3" r:id="rId1"/>
    <sheet name="挿入" sheetId="2" state="hidden" r:id="rId2"/>
  </sheets>
  <definedNames>
    <definedName name="_xlnm.Print_Area" localSheetId="0">案内!$B$5:$L$26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3" l="1"/>
  <c r="S2" i="3" s="1"/>
  <c r="I8" i="3" s="1"/>
  <c r="E15" i="3" l="1"/>
  <c r="H13" i="3"/>
  <c r="G13" i="3"/>
  <c r="E8" i="3"/>
  <c r="M1" i="3"/>
</calcChain>
</file>

<file path=xl/sharedStrings.xml><?xml version="1.0" encoding="utf-8"?>
<sst xmlns="http://schemas.openxmlformats.org/spreadsheetml/2006/main" count="275" uniqueCount="120">
  <si>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</si>
  <si>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</si>
  <si>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</si>
  <si>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</si>
  <si>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</si>
  <si>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</si>
  <si>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</si>
  <si>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</si>
  <si>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</si>
  <si>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</si>
  <si>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</si>
  <si>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</si>
  <si>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</si>
  <si>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</si>
  <si>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</si>
  <si>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模擬授業について</t>
    <rPh sb="0" eb="2">
      <t>モギ</t>
    </rPh>
    <rPh sb="2" eb="4">
      <t>ジュギョウ</t>
    </rPh>
    <phoneticPr fontId="1"/>
  </si>
  <si>
    <t>京都市立京都御池中学校</t>
  </si>
  <si>
    <t>令和８年８月７日（金）</t>
    <rPh sb="0" eb="2">
      <t>レイワ</t>
    </rPh>
    <rPh sb="3" eb="4">
      <t>ネン</t>
    </rPh>
    <rPh sb="5" eb="6">
      <t>ガツ</t>
    </rPh>
    <rPh sb="7" eb="8">
      <t>ニチ</t>
    </rPh>
    <rPh sb="9" eb="10">
      <t>キン</t>
    </rPh>
    <phoneticPr fontId="1"/>
  </si>
  <si>
    <t>終日を予定</t>
    <rPh sb="0" eb="2">
      <t>シュウジツ</t>
    </rPh>
    <rPh sb="3" eb="5">
      <t>ヨテイ</t>
    </rPh>
    <phoneticPr fontId="1"/>
  </si>
  <si>
    <t>模擬授業の会場にて、午前中に作成した指導案のコピーをお渡しします。</t>
    <rPh sb="2" eb="4">
      <t>ジュギョウ</t>
    </rPh>
    <rPh sb="5" eb="7">
      <t>カイジョウ</t>
    </rPh>
    <rPh sb="10" eb="13">
      <t>ゴゼンチュウ</t>
    </rPh>
    <rPh sb="14" eb="16">
      <t>サクセイ</t>
    </rPh>
    <rPh sb="18" eb="20">
      <t>シドウ</t>
    </rPh>
    <rPh sb="20" eb="21">
      <t>アン</t>
    </rPh>
    <rPh sb="27" eb="28">
      <t>ワタ</t>
    </rPh>
    <phoneticPr fontId="1"/>
  </si>
  <si>
    <t>（午前）指導案作成、論文　（午後）模擬授業、個人面接</t>
    <rPh sb="1" eb="3">
      <t>ゴゼン</t>
    </rPh>
    <rPh sb="10" eb="12">
      <t>ロンブン</t>
    </rPh>
    <rPh sb="22" eb="24">
      <t>コジン</t>
    </rPh>
    <rPh sb="24" eb="26">
      <t>メンセツ</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</si>
  <si>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</si>
  <si>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</si>
  <si>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</si>
  <si>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</si>
  <si>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</si>
  <si>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（試験開始時間</t>
    <rPh sb="1" eb="5">
      <t>シケンカイシ</t>
    </rPh>
    <rPh sb="5" eb="7">
      <t>ジカン</t>
    </rPh>
    <phoneticPr fontId="1"/>
  </si>
  <si>
    <t>）</t>
    <phoneticPr fontId="1"/>
  </si>
  <si>
    <t>※本状は受験票ではありません。</t>
    <rPh sb="1" eb="3">
      <t>ホンジョウ</t>
    </rPh>
    <rPh sb="4" eb="7">
      <t>ジュケンヒョウ</t>
    </rPh>
    <phoneticPr fontId="1"/>
  </si>
  <si>
    <t>模擬授業終了後、引き続き同じ部屋で個人面接を実施します。</t>
    <rPh sb="0" eb="2">
      <t>モギ</t>
    </rPh>
    <rPh sb="2" eb="4">
      <t>ジュギョウ</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</si>
  <si>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※試験開始時間以降に集合場所に入室した受験者は受験不可とします。</t>
    <rPh sb="1" eb="3">
      <t>シケン</t>
    </rPh>
    <rPh sb="3" eb="5">
      <t>カイシ</t>
    </rPh>
    <rPh sb="5" eb="7">
      <t>ジカン</t>
    </rPh>
    <rPh sb="19" eb="21">
      <t>ジュケン</t>
    </rPh>
    <phoneticPr fontId="1"/>
  </si>
  <si>
    <t>模擬授業を行う際には、会場に準備されているものを除き教材等を使用することはできません。</t>
    <rPh sb="0" eb="4">
      <t>モギジュギョウ</t>
    </rPh>
    <rPh sb="5" eb="6">
      <t>オコナ</t>
    </rPh>
    <rPh sb="7" eb="8">
      <t>サイ</t>
    </rPh>
    <rPh sb="11" eb="13">
      <t>カイジョウ</t>
    </rPh>
    <rPh sb="14" eb="16">
      <t>ジュンビ</t>
    </rPh>
    <rPh sb="24" eb="25">
      <t>ノゾ</t>
    </rPh>
    <rPh sb="26" eb="28">
      <t>キョウザイ</t>
    </rPh>
    <rPh sb="28" eb="29">
      <t>トウ</t>
    </rPh>
    <rPh sb="30" eb="32">
      <t>シヨウ</t>
    </rPh>
    <phoneticPr fontId="1"/>
  </si>
  <si>
    <t>整理番号</t>
    <rPh sb="0" eb="4">
      <t>セイリバンゴウ</t>
    </rPh>
    <phoneticPr fontId="3"/>
  </si>
  <si>
    <t>受験番号</t>
    <rPh sb="0" eb="4">
      <t>ジュケンバンゴウ</t>
    </rPh>
    <phoneticPr fontId="3"/>
  </si>
  <si>
    <t>試験区分</t>
    <rPh sb="0" eb="4">
      <t>シケンクブン</t>
    </rPh>
    <phoneticPr fontId="3"/>
  </si>
  <si>
    <t>日程①</t>
    <rPh sb="0" eb="2">
      <t>ニッテイ</t>
    </rPh>
    <phoneticPr fontId="3"/>
  </si>
  <si>
    <t>集合時間①</t>
    <rPh sb="0" eb="2">
      <t>シュウゴウ</t>
    </rPh>
    <rPh sb="2" eb="4">
      <t>ジカン</t>
    </rPh>
    <phoneticPr fontId="3"/>
  </si>
  <si>
    <t>開始時間①</t>
    <rPh sb="0" eb="2">
      <t>カイシ</t>
    </rPh>
    <rPh sb="2" eb="4">
      <t>ジカン</t>
    </rPh>
    <phoneticPr fontId="3"/>
  </si>
  <si>
    <t>集合階①</t>
    <rPh sb="0" eb="2">
      <t>シュウゴウ</t>
    </rPh>
    <rPh sb="2" eb="3">
      <t>カイ</t>
    </rPh>
    <phoneticPr fontId="3"/>
  </si>
  <si>
    <t>集合教室①</t>
    <rPh sb="0" eb="2">
      <t>シュウゴウ</t>
    </rPh>
    <rPh sb="2" eb="4">
      <t>キョウシツ</t>
    </rPh>
    <phoneticPr fontId="3"/>
  </si>
  <si>
    <t>試験内容</t>
    <rPh sb="0" eb="4">
      <t>シケンナイヨウ</t>
    </rPh>
    <phoneticPr fontId="3"/>
  </si>
  <si>
    <t>持参物①</t>
    <rPh sb="0" eb="3">
      <t>ジサンブツ</t>
    </rPh>
    <phoneticPr fontId="3"/>
  </si>
  <si>
    <t>日程②</t>
    <rPh sb="0" eb="2">
      <t>ニッテイ</t>
    </rPh>
    <phoneticPr fontId="3"/>
  </si>
  <si>
    <t>集合時間②</t>
    <rPh sb="0" eb="2">
      <t>シュウゴウ</t>
    </rPh>
    <rPh sb="2" eb="4">
      <t>ジカン</t>
    </rPh>
    <phoneticPr fontId="3"/>
  </si>
  <si>
    <t>開始時間②</t>
    <rPh sb="0" eb="2">
      <t>カイシ</t>
    </rPh>
    <rPh sb="2" eb="4">
      <t>ジカン</t>
    </rPh>
    <phoneticPr fontId="3"/>
  </si>
  <si>
    <t>集合階②</t>
    <rPh sb="0" eb="2">
      <t>シュウゴウ</t>
    </rPh>
    <rPh sb="2" eb="3">
      <t>カイ</t>
    </rPh>
    <phoneticPr fontId="3"/>
  </si>
  <si>
    <t>集合教室②</t>
    <rPh sb="0" eb="2">
      <t>シュウゴウ</t>
    </rPh>
    <rPh sb="2" eb="4">
      <t>キョウシツ</t>
    </rPh>
    <phoneticPr fontId="3"/>
  </si>
  <si>
    <t>持参物②</t>
    <rPh sb="0" eb="3">
      <t>ジサンブツ</t>
    </rPh>
    <phoneticPr fontId="3"/>
  </si>
  <si>
    <t>実技試験</t>
    <rPh sb="0" eb="4">
      <t>ジツギシケン</t>
    </rPh>
    <phoneticPr fontId="3"/>
  </si>
  <si>
    <t>実技備考欄</t>
    <rPh sb="0" eb="2">
      <t>ジツギ</t>
    </rPh>
    <rPh sb="2" eb="4">
      <t>ビコウ</t>
    </rPh>
    <rPh sb="4" eb="5">
      <t>ラン</t>
    </rPh>
    <phoneticPr fontId="3"/>
  </si>
  <si>
    <t>827987548955</t>
  </si>
  <si>
    <t>本状、受験票、筆記用具、昼食、上履き、下履き用袋</t>
    <rPh sb="0" eb="2">
      <t>ホンジョウ</t>
    </rPh>
    <rPh sb="3" eb="6">
      <t>ジュケンヒョウ</t>
    </rPh>
    <rPh sb="7" eb="11">
      <t>ヒッキヨウグ</t>
    </rPh>
    <rPh sb="12" eb="14">
      <t>チュウショク</t>
    </rPh>
    <rPh sb="15" eb="17">
      <t>ウワバ</t>
    </rPh>
    <rPh sb="19" eb="21">
      <t>シタバ</t>
    </rPh>
    <rPh sb="22" eb="23">
      <t>ヨウ</t>
    </rPh>
    <rPh sb="23" eb="24">
      <t>フクロ</t>
    </rPh>
    <phoneticPr fontId="3"/>
  </si>
  <si>
    <t>112744941030</t>
  </si>
  <si>
    <t>972392886959</t>
  </si>
  <si>
    <t>940738323508</t>
  </si>
  <si>
    <t>412367353149</t>
  </si>
  <si>
    <t>776977473324</t>
  </si>
  <si>
    <t>938972747462</t>
  </si>
  <si>
    <t>579786069354</t>
  </si>
  <si>
    <t>898534352877</t>
  </si>
  <si>
    <t>本状、受験票、筆記用具、昼食、上履き、下履き用袋、返信用封筒</t>
    <rPh sb="25" eb="30">
      <t>ヘンシンヨウフウトウ</t>
    </rPh>
    <phoneticPr fontId="3"/>
  </si>
  <si>
    <t>335427622422</t>
  </si>
  <si>
    <t>248218299226</t>
  </si>
  <si>
    <t>985460024717</t>
  </si>
  <si>
    <t>474204073396</t>
  </si>
  <si>
    <t>229235332656</t>
  </si>
  <si>
    <t>663353754757</t>
  </si>
  <si>
    <t>265807023189</t>
  </si>
  <si>
    <t>654169779862</t>
  </si>
  <si>
    <t>240254524646</t>
  </si>
  <si>
    <t>884453471563</t>
  </si>
  <si>
    <t>129356483405</t>
  </si>
  <si>
    <t>030164676741</t>
  </si>
  <si>
    <t>579495153015</t>
  </si>
  <si>
    <t>390299484165</t>
  </si>
  <si>
    <t>788421235336</t>
  </si>
  <si>
    <t>501568689583</t>
  </si>
  <si>
    <t>560431681931</t>
  </si>
  <si>
    <t>973146802398</t>
  </si>
  <si>
    <t>801851035629</t>
  </si>
  <si>
    <t>782020570148</t>
  </si>
  <si>
    <t>122880743494</t>
  </si>
  <si>
    <t>792536794482</t>
  </si>
  <si>
    <t>250599258332</t>
  </si>
  <si>
    <t>107364101038</t>
  </si>
  <si>
    <t>573349399771</t>
  </si>
  <si>
    <t>738632905437</t>
  </si>
  <si>
    <t>382088214810</t>
  </si>
  <si>
    <t>262473132910</t>
  </si>
  <si>
    <t>262838335295</t>
  </si>
  <si>
    <t>439533831845</t>
  </si>
  <si>
    <t>851544675658</t>
  </si>
  <si>
    <t>290096856241</t>
  </si>
  <si>
    <t>497393654523</t>
  </si>
  <si>
    <t>993031135375</t>
  </si>
  <si>
    <t>773886586342</t>
  </si>
  <si>
    <t>193393910083</t>
  </si>
  <si>
    <t>037504894581</t>
  </si>
  <si>
    <t>505531171703</t>
  </si>
  <si>
    <t>979626653158</t>
  </si>
  <si>
    <t>144713552584</t>
  </si>
  <si>
    <t>120329960042</t>
  </si>
  <si>
    <t>366982102607</t>
  </si>
  <si>
    <t>599361915537</t>
  </si>
  <si>
    <t>959485537958</t>
  </si>
  <si>
    <t>411967434738</t>
  </si>
  <si>
    <t>コード</t>
  </si>
  <si>
    <t>9-11</t>
  </si>
  <si>
    <t>9-9</t>
  </si>
  <si>
    <t>9-10</t>
  </si>
  <si>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</si>
  <si>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</si>
  <si>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t>高等学校・国語</t>
  </si>
  <si>
    <t>高等学校・地理歴史・公民</t>
  </si>
  <si>
    <t>高等学校・数学</t>
  </si>
  <si>
    <t>高等学校・理科</t>
  </si>
  <si>
    <t>高等学校・情報</t>
  </si>
  <si>
    <t>高等学校・工業</t>
  </si>
  <si>
    <t>模擬授業では生徒役はいませんが、いると想定して行ってください。</t>
    <rPh sb="2" eb="4">
      <t>ジュギョウ</t>
    </rPh>
    <rPh sb="6" eb="8">
      <t>セイト</t>
    </rPh>
    <phoneticPr fontId="1"/>
  </si>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</sst>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h:mm;@"/>
    <numFmt numFmtId="179" formatCode="0&quot;階&quot;"/>
    <numFmt numFmtId="180" formatCode="[$-F400]h:mm:ss\ AM/PM"/>
  </numFmts>
  <fonts count="20" x14ac:knownFonts="1">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2"/>
      <color theme="1"/>
      <name val="ＭＳ 明朝"/>
      <family val="1"/>
      <charset val="128"/>
    </font>
    <font>
      <sz val="11"/>
      <color theme="1"/>
      <name val="ＭＳ Ｐゴシック"/>
      <family val="3"/>
      <charset val="128"/>
    </font>
    <font>
      <sz val="11"/>
      <name val="ＭＳ Ｐゴシック"/>
      <family val="3"/>
      <charset val="128"/>
    </font>
    <font>
      <sz val="11"/>
      <color theme="0"/>
      <name val="ＭＳ Ｐゴシック"/>
      <family val="2"/>
      <charset val="128"/>
    </font>
    <font>
      <b/>
      <sz val="18"/>
      <color theme="1"/>
      <name val="ＭＳ Ｐゴシック"/>
      <family val="3"/>
      <charset val="128"/>
    </font>
    <font>
      <b/>
      <sz val="20"/>
      <color theme="1"/>
      <name val="ＭＳ Ｐゴシック"/>
      <family val="3"/>
      <charset val="128"/>
    </font>
    <font>
      <sz val="11"/>
      <color theme="0"/>
      <name val="ＭＳ Ｐゴシック"/>
      <family val="3"/>
      <charset val="128"/>
    </font>
    <font>
      <sz val="10"/>
      <color theme="0"/>
      <name val="ＭＳ Ｐゴシック"/>
      <family val="3"/>
      <charset val="128"/>
    </font>
    <font>
      <sz val="9"/>
      <color theme="0"/>
      <name val="ＭＳ Ｐゴシック"/>
      <family val="3"/>
      <charset val="128"/>
    </font>
    <font>
      <sz val="10.5"/>
      <color theme="0"/>
      <name val="ＭＳ Ｐゴシック"/>
      <family val="3"/>
      <charset val="128"/>
    </font>
    <font>
      <sz val="11"/>
      <color theme="0"/>
      <name val="ＭＳ 明朝"/>
      <family val="1"/>
      <charset val="128"/>
    </font>
    <font>
      <sz val="10"/>
      <color theme="0"/>
      <name val="ＭＳ 明朝"/>
      <family val="1"/>
      <charset val="128"/>
    </font>
    <font>
      <u/>
      <sz val="10"/>
      <color theme="0"/>
      <name val="ＭＳ 明朝"/>
      <family val="1"/>
      <charset val="128"/>
    </font>
    <font>
      <b/>
      <u/>
      <sz val="11"/>
      <color theme="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61">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8" fillId="3" borderId="0" xfId="0" applyFont="1" applyFill="1" applyAlignment="1">
      <alignment vertical="center" shrinkToFit="1"/>
    </xf>
    <xf numFmtId="0" fontId="0" fillId="0" borderId="0" xfId="0" applyAlignment="1">
      <alignment vertical="center" shrinkToFit="1"/>
    </xf>
    <xf numFmtId="180" fontId="0" fillId="0" borderId="0" xfId="0" applyNumberFormat="1" applyAlignment="1">
      <alignment vertical="center" shrinkToFit="1"/>
    </xf>
    <xf numFmtId="0" fontId="0" fillId="0" borderId="0" xfId="0" applyProtection="1">
      <alignment vertical="center"/>
    </xf>
    <xf numFmtId="0" fontId="3" fillId="0" borderId="0" xfId="0" applyFont="1" applyAlignment="1" applyProtection="1">
      <alignment horizontal="left" vertical="center" shrinkToFit="1"/>
    </xf>
    <xf numFmtId="176" fontId="0" fillId="2" borderId="0" xfId="0" quotePrefix="1" applyNumberFormat="1" applyFill="1" applyProtection="1">
      <alignment vertical="center"/>
    </xf>
    <xf numFmtId="0" fontId="0" fillId="0" borderId="0" xfId="0" applyBorder="1" applyAlignment="1" applyProtection="1">
      <alignment vertical="center"/>
    </xf>
    <xf numFmtId="0" fontId="0" fillId="0" borderId="5" xfId="0" applyFill="1" applyBorder="1" applyProtection="1">
      <alignment vertical="center"/>
    </xf>
    <xf numFmtId="0" fontId="0" fillId="0" borderId="6" xfId="0" applyFill="1" applyBorder="1" applyProtection="1">
      <alignment vertical="center"/>
    </xf>
    <xf numFmtId="0" fontId="4" fillId="0" borderId="6" xfId="0" applyFont="1" applyFill="1" applyBorder="1" applyAlignment="1" applyProtection="1">
      <alignment horizontal="center"/>
    </xf>
    <xf numFmtId="0" fontId="0" fillId="0" borderId="6" xfId="0" applyBorder="1" applyProtection="1">
      <alignment vertical="center"/>
    </xf>
    <xf numFmtId="0" fontId="0" fillId="0" borderId="7" xfId="0" applyBorder="1" applyProtection="1">
      <alignment vertical="center"/>
    </xf>
    <xf numFmtId="0" fontId="0" fillId="0" borderId="8" xfId="0" applyFill="1" applyBorder="1" applyProtection="1">
      <alignment vertical="center"/>
    </xf>
    <xf numFmtId="0" fontId="0" fillId="0" borderId="0" xfId="0" applyFill="1" applyBorder="1" applyProtection="1">
      <alignment vertical="center"/>
    </xf>
    <xf numFmtId="0" fontId="0" fillId="0" borderId="0" xfId="0" applyFill="1" applyProtection="1">
      <alignment vertical="center"/>
    </xf>
    <xf numFmtId="0" fontId="5" fillId="0" borderId="0" xfId="0" applyFont="1" applyFill="1" applyBorder="1" applyAlignment="1" applyProtection="1">
      <alignment horizontal="center" vertical="center"/>
    </xf>
    <xf numFmtId="0" fontId="0" fillId="0" borderId="0" xfId="0" applyFill="1" applyBorder="1" applyAlignment="1" applyProtection="1">
      <alignment vertical="center"/>
    </xf>
    <xf numFmtId="0" fontId="0" fillId="0" borderId="0" xfId="0" applyBorder="1" applyProtection="1">
      <alignment vertical="center"/>
    </xf>
    <xf numFmtId="0" fontId="0" fillId="0" borderId="9" xfId="0" applyBorder="1" applyProtection="1">
      <alignment vertical="center"/>
    </xf>
    <xf numFmtId="0" fontId="2" fillId="0" borderId="0" xfId="0" applyFont="1" applyFill="1" applyBorder="1" applyProtection="1">
      <alignment vertical="center"/>
    </xf>
    <xf numFmtId="0" fontId="0" fillId="0" borderId="1" xfId="0" applyFill="1" applyBorder="1" applyAlignment="1" applyProtection="1">
      <alignment horizontal="center" vertical="center"/>
    </xf>
    <xf numFmtId="0" fontId="10" fillId="0" borderId="2" xfId="0" applyFont="1" applyFill="1" applyBorder="1" applyAlignment="1" applyProtection="1">
      <alignment horizontal="center" vertical="center" shrinkToFit="1"/>
    </xf>
    <xf numFmtId="0" fontId="10" fillId="0" borderId="13" xfId="0" applyFont="1" applyFill="1" applyBorder="1" applyAlignment="1" applyProtection="1">
      <alignment horizontal="center" vertical="center" shrinkToFit="1"/>
    </xf>
    <xf numFmtId="0" fontId="10" fillId="0" borderId="3" xfId="0" applyFont="1" applyFill="1" applyBorder="1" applyAlignment="1" applyProtection="1">
      <alignment horizontal="center" vertical="center" shrinkToFit="1"/>
    </xf>
    <xf numFmtId="0" fontId="11" fillId="0" borderId="2"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49" fontId="12" fillId="0" borderId="0" xfId="0" applyNumberFormat="1" applyFont="1" applyFill="1" applyBorder="1" applyProtection="1">
      <alignment vertical="center"/>
    </xf>
    <xf numFmtId="0" fontId="12" fillId="0" borderId="0" xfId="0" applyFont="1" applyFill="1" applyBorder="1" applyAlignment="1" applyProtection="1">
      <alignment horizontal="distributed" vertical="center"/>
    </xf>
    <xf numFmtId="0" fontId="12" fillId="0" borderId="0" xfId="0" applyFont="1" applyFill="1" applyBorder="1" applyProtection="1">
      <alignment vertical="center"/>
    </xf>
    <xf numFmtId="0" fontId="9" fillId="0" borderId="0" xfId="0" applyFont="1" applyFill="1" applyBorder="1" applyProtection="1">
      <alignment vertical="center"/>
    </xf>
    <xf numFmtId="178" fontId="12" fillId="0" borderId="0" xfId="0" applyNumberFormat="1" applyFont="1" applyFill="1" applyBorder="1" applyAlignment="1" applyProtection="1">
      <alignment horizontal="left" vertical="center" indent="1"/>
    </xf>
    <xf numFmtId="0" fontId="13" fillId="0" borderId="0" xfId="0" applyFont="1" applyFill="1" applyProtection="1">
      <alignment vertical="center"/>
    </xf>
    <xf numFmtId="178" fontId="12" fillId="0" borderId="0" xfId="0" applyNumberFormat="1" applyFont="1" applyFill="1" applyBorder="1" applyAlignment="1" applyProtection="1">
      <alignment horizontal="center" vertical="center"/>
    </xf>
    <xf numFmtId="0" fontId="13" fillId="0" borderId="0" xfId="0" applyFont="1" applyFill="1" applyBorder="1" applyProtection="1">
      <alignment vertical="center"/>
    </xf>
    <xf numFmtId="0" fontId="12" fillId="0" borderId="0" xfId="0" applyFont="1" applyFill="1" applyProtection="1">
      <alignment vertical="center"/>
    </xf>
    <xf numFmtId="0" fontId="14" fillId="0" borderId="0" xfId="0" applyFont="1" applyFill="1" applyBorder="1" applyProtection="1">
      <alignment vertical="center"/>
    </xf>
    <xf numFmtId="0" fontId="15" fillId="0" borderId="0" xfId="0" applyFont="1" applyFill="1" applyProtection="1">
      <alignment vertical="center"/>
    </xf>
    <xf numFmtId="179" fontId="12" fillId="0" borderId="0" xfId="0" applyNumberFormat="1" applyFont="1" applyFill="1" applyBorder="1" applyAlignment="1" applyProtection="1">
      <alignment horizontal="left" vertical="center" indent="1"/>
    </xf>
    <xf numFmtId="0" fontId="12" fillId="0" borderId="0" xfId="0" applyNumberFormat="1" applyFont="1" applyFill="1" applyBorder="1" applyAlignment="1" applyProtection="1">
      <alignment horizontal="left" vertical="center" indent="1"/>
    </xf>
    <xf numFmtId="0" fontId="0" fillId="0" borderId="0" xfId="0" applyAlignment="1" applyProtection="1">
      <alignment horizontal="right" vertical="center"/>
    </xf>
    <xf numFmtId="0" fontId="0" fillId="0" borderId="0" xfId="0" applyAlignment="1" applyProtection="1">
      <alignment vertical="center" shrinkToFit="1"/>
    </xf>
    <xf numFmtId="0" fontId="12" fillId="0" borderId="0" xfId="0" applyFont="1" applyFill="1" applyBorder="1" applyAlignment="1" applyProtection="1">
      <alignment horizontal="distributed" vertical="top"/>
    </xf>
    <xf numFmtId="0" fontId="7" fillId="0" borderId="0" xfId="0" applyFont="1" applyBorder="1" applyAlignment="1" applyProtection="1">
      <alignment vertical="center"/>
    </xf>
    <xf numFmtId="0" fontId="0" fillId="0" borderId="8" xfId="0" applyBorder="1" applyProtection="1">
      <alignment vertical="center"/>
    </xf>
    <xf numFmtId="49" fontId="9" fillId="0" borderId="0" xfId="0" applyNumberFormat="1" applyFont="1" applyFill="1" applyBorder="1" applyAlignment="1" applyProtection="1">
      <alignment horizontal="right" vertical="center"/>
    </xf>
    <xf numFmtId="0" fontId="16" fillId="0" borderId="0" xfId="0" applyFont="1" applyFill="1" applyBorder="1" applyProtection="1">
      <alignment vertical="center"/>
    </xf>
    <xf numFmtId="0" fontId="9" fillId="0" borderId="0" xfId="0" applyFont="1" applyFill="1" applyProtection="1">
      <alignment vertical="center"/>
    </xf>
    <xf numFmtId="0" fontId="17" fillId="0" borderId="14"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17" fillId="0" borderId="16" xfId="0" applyFont="1" applyFill="1" applyBorder="1" applyAlignment="1" applyProtection="1">
      <alignment horizontal="left" vertical="center" wrapText="1"/>
    </xf>
    <xf numFmtId="0" fontId="9" fillId="0" borderId="15" xfId="0" applyFont="1" applyFill="1" applyBorder="1" applyAlignment="1" applyProtection="1">
      <alignment vertical="center" wrapText="1"/>
    </xf>
    <xf numFmtId="0" fontId="17" fillId="0" borderId="17" xfId="0" applyFont="1" applyFill="1" applyBorder="1" applyAlignment="1" applyProtection="1">
      <alignment horizontal="left" vertical="center" wrapText="1"/>
    </xf>
    <xf numFmtId="0" fontId="17" fillId="0" borderId="18" xfId="0" applyFont="1" applyFill="1" applyBorder="1" applyAlignment="1" applyProtection="1">
      <alignment horizontal="left" vertical="center" wrapText="1"/>
    </xf>
    <xf numFmtId="0" fontId="17" fillId="0" borderId="19" xfId="0" applyFont="1" applyFill="1" applyBorder="1" applyAlignment="1" applyProtection="1">
      <alignment horizontal="left" vertical="center" wrapText="1"/>
    </xf>
    <xf numFmtId="0" fontId="16" fillId="0" borderId="0" xfId="0" applyFont="1" applyFill="1" applyAlignment="1" applyProtection="1">
      <alignment horizontal="center"/>
    </xf>
    <xf numFmtId="0" fontId="0" fillId="0" borderId="10" xfId="0" applyBorder="1" applyProtection="1">
      <alignment vertical="center"/>
    </xf>
    <xf numFmtId="0" fontId="6" fillId="0" borderId="11" xfId="0" applyFont="1" applyBorder="1" applyAlignment="1" applyProtection="1">
      <alignment horizontal="center" vertical="center"/>
    </xf>
    <xf numFmtId="0" fontId="0" fillId="0" borderId="12" xfId="0" applyBorder="1" applyProtection="1">
      <alignment vertical="center"/>
    </xf>
  </cellXfs>
  <cellStyles count="1">
    <cellStyle name="標準" xfId="0" builtinId="0"/>
  </cellStyles>
  <dxfs count="2">
    <dxf>
      <font>
        <b/>
        <i val="0"/>
        <strike val="0"/>
        <color rgb="FF0070C0"/>
      </font>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ADCF-B9DA-4135-A194-2B7CFFD7ECE8}">
  <sheetPr codeName="Sheet1">
    <pageSetUpPr fitToPage="1"/>
  </sheetPr>
  <dimension ref="B1:S26"/>
  <sheetViews>
    <sheetView tabSelected="1" zoomScale="90" zoomScaleNormal="90" workbookViewId="0">
      <selection activeCell="D1" sqref="D1"/>
    </sheetView>
  </sheetViews>
  <sheetFormatPr defaultRowHeight="13.5" x14ac:dyDescent="0.15"/>
  <cols>
    <col min="1" max="1" width="3" style="6" customWidth="1"/>
    <col min="2" max="3" width="3.375" style="6" customWidth="1"/>
    <col min="4" max="10" width="13" style="6" customWidth="1"/>
    <col min="11" max="12" width="3.375" style="6" customWidth="1"/>
    <col min="13" max="16" width="9" style="6"/>
    <col min="17" max="17" width="25.75" style="6" customWidth="1"/>
    <col min="18" max="18" width="9" style="6" hidden="1" customWidth="1"/>
    <col min="19" max="19" width="0" style="6" hidden="1" customWidth="1"/>
    <col min="20" max="16384" width="9" style="6"/>
  </cols>
  <sheetData>
    <row r="1" spans="2:19" ht="15" customHeight="1" thickTop="1" thickBot="1" x14ac:dyDescent="0.2">
      <c r="D1" s="1"/>
      <c r="E1" s="6" t="s">
        <v>2</v>
      </c>
      <c r="M1" s="7" t="str">
        <f>IF(OR(D1="",D2=""),"コードと整理番号を入力してください。",IF(S1="ok","","コード又は整理番号が誤っています。再度確認してください。"))</f>
        <v>コードと整理番号を入力してください。</v>
      </c>
      <c r="N1" s="7"/>
      <c r="O1" s="7"/>
      <c r="P1" s="7"/>
      <c r="Q1" s="7"/>
      <c r="S1" s="8" t="str">
        <f>IF(COUNTIFS(挿入!A2:A279,D1,挿入!B2:B279,D2)&gt;0,"ok","")</f>
        <v/>
      </c>
    </row>
    <row r="2" spans="2:19" ht="15" customHeight="1" thickTop="1" thickBot="1" x14ac:dyDescent="0.2">
      <c r="D2" s="2"/>
      <c r="E2" s="6" t="s">
        <v>3</v>
      </c>
      <c r="M2" s="7"/>
      <c r="N2" s="7"/>
      <c r="O2" s="7"/>
      <c r="P2" s="7"/>
      <c r="Q2" s="7"/>
      <c r="R2" s="6" t="s">
        <v>4</v>
      </c>
      <c r="S2" s="6" t="str">
        <f>IF(S1="ok",D1,"")</f>
        <v/>
      </c>
    </row>
    <row r="3" spans="2:19" ht="14.25" thickTop="1" x14ac:dyDescent="0.15"/>
    <row r="4" spans="2:19" ht="14.25" thickBot="1" x14ac:dyDescent="0.2">
      <c r="B4" s="9"/>
      <c r="C4" s="9"/>
    </row>
    <row r="5" spans="2:19" ht="24.75" customHeight="1" x14ac:dyDescent="0.2">
      <c r="B5" s="10"/>
      <c r="C5" s="11"/>
      <c r="D5" s="11"/>
      <c r="E5" s="11"/>
      <c r="F5" s="11"/>
      <c r="G5" s="12" t="s">
        <v>5</v>
      </c>
      <c r="H5" s="11"/>
      <c r="I5" s="11"/>
      <c r="J5" s="11"/>
      <c r="K5" s="13"/>
      <c r="L5" s="14"/>
    </row>
    <row r="6" spans="2:19" ht="22.5" customHeight="1" x14ac:dyDescent="0.15">
      <c r="B6" s="15"/>
      <c r="C6" s="16"/>
      <c r="D6" s="16"/>
      <c r="E6" s="16"/>
      <c r="F6" s="17"/>
      <c r="G6" s="18" t="s">
        <v>6</v>
      </c>
      <c r="H6" s="16"/>
      <c r="I6" s="19" t="s">
        <v>28</v>
      </c>
      <c r="J6" s="19"/>
      <c r="K6" s="20"/>
      <c r="L6" s="21"/>
    </row>
    <row r="7" spans="2:19" ht="3" customHeight="1" x14ac:dyDescent="0.15">
      <c r="B7" s="15"/>
      <c r="C7" s="16"/>
      <c r="D7" s="16"/>
      <c r="E7" s="16"/>
      <c r="F7" s="22"/>
      <c r="G7" s="16"/>
      <c r="H7" s="16"/>
      <c r="I7" s="16"/>
      <c r="J7" s="16"/>
      <c r="K7" s="20"/>
      <c r="L7" s="21"/>
    </row>
    <row r="8" spans="2:19" ht="27.75" customHeight="1" x14ac:dyDescent="0.15">
      <c r="B8" s="15"/>
      <c r="C8" s="16"/>
      <c r="D8" s="23" t="s">
        <v>1</v>
      </c>
      <c r="E8" s="24" t="str">
        <f>IFERROR(VLOOKUP(I8,挿入!C:D,2,FALSE),"")</f>
        <v/>
      </c>
      <c r="F8" s="25"/>
      <c r="G8" s="26"/>
      <c r="H8" s="23" t="s">
        <v>0</v>
      </c>
      <c r="I8" s="27" t="str">
        <f>IFERROR(VLOOKUP(S2,挿入!A:C,3,FALSE),"")</f>
        <v/>
      </c>
      <c r="J8" s="28"/>
      <c r="K8" s="20"/>
      <c r="L8" s="21"/>
    </row>
    <row r="9" spans="2:19" ht="3" customHeight="1" x14ac:dyDescent="0.15">
      <c r="B9" s="15"/>
      <c r="C9" s="16"/>
      <c r="D9" s="16"/>
      <c r="E9" s="16"/>
      <c r="F9" s="16"/>
      <c r="G9" s="16"/>
      <c r="H9" s="16"/>
      <c r="I9" s="16"/>
      <c r="J9" s="16"/>
      <c r="K9" s="20"/>
      <c r="L9" s="21"/>
    </row>
    <row r="10" spans="2:19" ht="15.75" customHeight="1" x14ac:dyDescent="0.15">
      <c r="B10" s="15"/>
      <c r="C10" s="29" t="s">
        <v>7</v>
      </c>
      <c r="D10" s="30" t="s">
        <v>24</v>
      </c>
      <c r="E10" s="31" t="s">
        <v>17</v>
      </c>
      <c r="F10" s="31"/>
      <c r="G10" s="31" t="s">
        <v>18</v>
      </c>
      <c r="H10" s="31"/>
      <c r="I10" s="31"/>
      <c r="J10" s="31"/>
      <c r="K10" s="32"/>
      <c r="L10" s="21"/>
    </row>
    <row r="11" spans="2:19" ht="15.75" customHeight="1" x14ac:dyDescent="0.15">
      <c r="B11" s="15"/>
      <c r="C11" s="29" t="s">
        <v>8</v>
      </c>
      <c r="D11" s="30" t="s">
        <v>21</v>
      </c>
      <c r="E11" s="33">
        <v>0.35416666666666669</v>
      </c>
      <c r="F11" s="34" t="s">
        <v>26</v>
      </c>
      <c r="G11" s="35">
        <v>0.375</v>
      </c>
      <c r="H11" s="36" t="s">
        <v>27</v>
      </c>
      <c r="I11" s="37"/>
      <c r="J11" s="31"/>
      <c r="K11" s="32"/>
      <c r="L11" s="21"/>
    </row>
    <row r="12" spans="2:19" ht="15.75" customHeight="1" x14ac:dyDescent="0.15">
      <c r="B12" s="15"/>
      <c r="C12" s="29"/>
      <c r="D12" s="30"/>
      <c r="E12" s="38" t="s">
        <v>30</v>
      </c>
      <c r="F12" s="38"/>
      <c r="G12" s="37"/>
      <c r="H12" s="31"/>
      <c r="I12" s="31"/>
      <c r="J12" s="31"/>
      <c r="K12" s="32"/>
      <c r="L12" s="21"/>
    </row>
    <row r="13" spans="2:19" ht="15.75" customHeight="1" x14ac:dyDescent="0.15">
      <c r="B13" s="15"/>
      <c r="C13" s="29" t="s">
        <v>9</v>
      </c>
      <c r="D13" s="30" t="s">
        <v>22</v>
      </c>
      <c r="E13" s="39" t="s">
        <v>16</v>
      </c>
      <c r="F13" s="31"/>
      <c r="G13" s="40" t="str">
        <f>IFERROR(VLOOKUP(I8,挿入!C:H,6,FALSE),"")</f>
        <v/>
      </c>
      <c r="H13" s="41" t="str">
        <f>IFERROR(VLOOKUP(I8,挿入!C:I,7,FALSE)&amp;"教室","")</f>
        <v/>
      </c>
      <c r="I13" s="31"/>
      <c r="J13" s="31"/>
      <c r="K13" s="32"/>
      <c r="L13" s="21"/>
      <c r="N13" s="42"/>
      <c r="P13" s="43"/>
      <c r="Q13" s="43"/>
    </row>
    <row r="14" spans="2:19" ht="15.75" customHeight="1" x14ac:dyDescent="0.15">
      <c r="B14" s="15"/>
      <c r="C14" s="29" t="s">
        <v>10</v>
      </c>
      <c r="D14" s="30" t="s">
        <v>23</v>
      </c>
      <c r="E14" s="31" t="s">
        <v>20</v>
      </c>
      <c r="F14" s="31"/>
      <c r="G14" s="31"/>
      <c r="H14" s="31"/>
      <c r="I14" s="31"/>
      <c r="J14" s="31"/>
      <c r="K14" s="32"/>
      <c r="L14" s="21"/>
      <c r="P14" s="43"/>
      <c r="Q14" s="43"/>
    </row>
    <row r="15" spans="2:19" ht="15.75" customHeight="1" x14ac:dyDescent="0.15">
      <c r="B15" s="15"/>
      <c r="C15" s="29" t="s">
        <v>11</v>
      </c>
      <c r="D15" s="44" t="s">
        <v>25</v>
      </c>
      <c r="E15" s="31" t="str">
        <f>IFERROR(VLOOKUP(I8,挿入!C:K,9,FALSE),"")</f>
        <v/>
      </c>
      <c r="F15" s="31"/>
      <c r="G15" s="31"/>
      <c r="H15" s="31"/>
      <c r="I15" s="31"/>
      <c r="J15" s="31"/>
      <c r="K15" s="32"/>
      <c r="L15" s="21"/>
      <c r="O15" s="45"/>
      <c r="P15" s="43"/>
    </row>
    <row r="16" spans="2:19" ht="15.75" customHeight="1" x14ac:dyDescent="0.15">
      <c r="B16" s="46"/>
      <c r="C16" s="29" t="s">
        <v>12</v>
      </c>
      <c r="D16" s="31" t="s">
        <v>15</v>
      </c>
      <c r="E16" s="37"/>
      <c r="F16" s="37"/>
      <c r="G16" s="31"/>
      <c r="H16" s="31"/>
      <c r="I16" s="31"/>
      <c r="J16" s="31"/>
      <c r="K16" s="32"/>
      <c r="L16" s="21"/>
    </row>
    <row r="17" spans="2:12" ht="15.75" customHeight="1" x14ac:dyDescent="0.15">
      <c r="B17" s="46"/>
      <c r="C17" s="47" t="s">
        <v>13</v>
      </c>
      <c r="D17" s="48" t="s">
        <v>19</v>
      </c>
      <c r="E17" s="49"/>
      <c r="F17" s="49"/>
      <c r="G17" s="32"/>
      <c r="H17" s="32"/>
      <c r="I17" s="32"/>
      <c r="J17" s="32"/>
      <c r="K17" s="32"/>
      <c r="L17" s="21"/>
    </row>
    <row r="18" spans="2:12" ht="15.75" customHeight="1" x14ac:dyDescent="0.15">
      <c r="B18" s="46"/>
      <c r="C18" s="47" t="s">
        <v>13</v>
      </c>
      <c r="D18" s="48" t="s">
        <v>31</v>
      </c>
      <c r="E18" s="49"/>
      <c r="F18" s="49"/>
      <c r="G18" s="32"/>
      <c r="H18" s="32"/>
      <c r="I18" s="32"/>
      <c r="J18" s="32"/>
      <c r="K18" s="32"/>
      <c r="L18" s="21"/>
    </row>
    <row r="19" spans="2:12" ht="15.75" customHeight="1" x14ac:dyDescent="0.15">
      <c r="B19" s="46"/>
      <c r="C19" s="47" t="s">
        <v>13</v>
      </c>
      <c r="D19" s="48" t="s">
        <v>118</v>
      </c>
      <c r="E19" s="49"/>
      <c r="F19" s="49"/>
      <c r="G19" s="32"/>
      <c r="H19" s="32"/>
      <c r="I19" s="32"/>
      <c r="J19" s="32"/>
      <c r="K19" s="32"/>
      <c r="L19" s="21"/>
    </row>
    <row r="20" spans="2:12" ht="15.75" customHeight="1" x14ac:dyDescent="0.15">
      <c r="B20" s="46"/>
      <c r="C20" s="47" t="s">
        <v>13</v>
      </c>
      <c r="D20" s="37" t="s">
        <v>29</v>
      </c>
      <c r="E20" s="49"/>
      <c r="F20" s="49"/>
      <c r="G20" s="32"/>
      <c r="H20" s="32"/>
      <c r="I20" s="32"/>
      <c r="J20" s="32"/>
      <c r="K20" s="32"/>
      <c r="L20" s="21"/>
    </row>
    <row r="21" spans="2:12" ht="4.5" customHeight="1" thickBot="1" x14ac:dyDescent="0.2">
      <c r="B21" s="46"/>
      <c r="C21" s="32"/>
      <c r="D21" s="32"/>
      <c r="E21" s="32"/>
      <c r="F21" s="32"/>
      <c r="G21" s="32"/>
      <c r="H21" s="32"/>
      <c r="I21" s="32"/>
      <c r="J21" s="32"/>
      <c r="K21" s="32"/>
      <c r="L21" s="21"/>
    </row>
    <row r="22" spans="2:12" ht="152.25" customHeight="1" thickTop="1" thickBot="1" x14ac:dyDescent="0.2">
      <c r="B22" s="46"/>
      <c r="C22" s="50" t="s">
        <v>119</v>
      </c>
      <c r="D22" s="51"/>
      <c r="E22" s="51"/>
      <c r="F22" s="51"/>
      <c r="G22" s="51"/>
      <c r="H22" s="51"/>
      <c r="I22" s="51"/>
      <c r="J22" s="51"/>
      <c r="K22" s="52"/>
      <c r="L22" s="21"/>
    </row>
    <row r="23" spans="2:12" ht="6.75" customHeight="1" thickTop="1" thickBot="1" x14ac:dyDescent="0.2">
      <c r="B23" s="46"/>
      <c r="C23" s="53"/>
      <c r="D23" s="53"/>
      <c r="E23" s="53"/>
      <c r="F23" s="53"/>
      <c r="G23" s="53"/>
      <c r="H23" s="53"/>
      <c r="I23" s="53"/>
      <c r="J23" s="53"/>
      <c r="K23" s="53"/>
      <c r="L23" s="21"/>
    </row>
    <row r="24" spans="2:12" ht="50.25" customHeight="1" thickBot="1" x14ac:dyDescent="0.2">
      <c r="B24" s="46"/>
      <c r="C24" s="54" t="s">
        <v>110</v>
      </c>
      <c r="D24" s="55"/>
      <c r="E24" s="55"/>
      <c r="F24" s="55"/>
      <c r="G24" s="55"/>
      <c r="H24" s="55"/>
      <c r="I24" s="55"/>
      <c r="J24" s="55"/>
      <c r="K24" s="56"/>
      <c r="L24" s="21"/>
    </row>
    <row r="25" spans="2:12" ht="25.5" customHeight="1" x14ac:dyDescent="0.15">
      <c r="B25" s="46"/>
      <c r="C25" s="57" t="s">
        <v>111</v>
      </c>
      <c r="D25" s="57"/>
      <c r="E25" s="57"/>
      <c r="F25" s="57"/>
      <c r="G25" s="57"/>
      <c r="H25" s="57"/>
      <c r="I25" s="57"/>
      <c r="J25" s="57"/>
      <c r="K25" s="57"/>
      <c r="L25" s="21"/>
    </row>
    <row r="26" spans="2:12" ht="19.5" customHeight="1" thickBot="1" x14ac:dyDescent="0.2">
      <c r="B26" s="58"/>
      <c r="C26" s="59" t="s">
        <v>14</v>
      </c>
      <c r="D26" s="59"/>
      <c r="E26" s="59"/>
      <c r="F26" s="59"/>
      <c r="G26" s="59"/>
      <c r="H26" s="59"/>
      <c r="I26" s="59"/>
      <c r="J26" s="59"/>
      <c r="K26" s="59"/>
      <c r="L26" s="60"/>
    </row>
  </sheetData>
  <sheetProtection algorithmName="SHA-512" hashValue="5NI0RrJ8/F3nym2eHAg4ox9/O6Nv0RyWXBnHXFXjTTvBfzFnLAWZCFIG3b9nrFWQvyzD8aN4KGKml9sY7Buxuw==" saltValue="EaqzJkBu2IBcvQ7P3knf5A==" spinCount="100000" sheet="1" objects="1" scenarios="1" selectLockedCells="1"/>
  <mergeCells count="7">
    <mergeCell ref="C25:K25"/>
    <mergeCell ref="C26:K26"/>
    <mergeCell ref="M1:Q2"/>
    <mergeCell ref="E8:G8"/>
    <mergeCell ref="I8:J8"/>
    <mergeCell ref="C22:K22"/>
    <mergeCell ref="C24:K24"/>
  </mergeCells>
  <phoneticPr fontId="1"/>
  <conditionalFormatting sqref="C10:K25">
    <cfRule type="expression" dxfId="1" priority="1">
      <formula>$I$8&lt;&gt;""</formula>
    </cfRule>
  </conditionalFormatting>
  <conditionalFormatting sqref="M1">
    <cfRule type="containsText" dxfId="0" priority="4" operator="containsText" text="入力してください。">
      <formula>NOT(ISERROR(SEARCH("入力してください。",M1)))</formula>
    </cfRule>
  </conditionalFormatting>
  <pageMargins left="0.25" right="0.25" top="0.75" bottom="0.75" header="0.3" footer="0.3"/>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2">
    <tabColor theme="5" tint="0.59999389629810485"/>
  </sheetPr>
  <dimension ref="A1:T56"/>
  <sheetViews>
    <sheetView topLeftCell="A22" workbookViewId="0">
      <selection activeCell="G42" sqref="G42"/>
    </sheetView>
  </sheetViews>
  <sheetFormatPr defaultRowHeight="13.5" x14ac:dyDescent="0.15"/>
  <cols>
    <col min="1" max="10" width="9" style="4"/>
    <col min="11" max="11" width="9" style="4" customWidth="1"/>
    <col min="12" max="12" width="9" style="4" hidden="1" customWidth="1"/>
    <col min="13" max="18" width="0" style="4" hidden="1" customWidth="1"/>
    <col min="19" max="16384" width="9" style="4"/>
  </cols>
  <sheetData>
    <row r="1" spans="1:20" x14ac:dyDescent="0.15">
      <c r="A1" s="3" t="s">
        <v>106</v>
      </c>
      <c r="B1" s="3" t="s">
        <v>32</v>
      </c>
      <c r="C1" s="3" t="s">
        <v>33</v>
      </c>
      <c r="D1" s="3" t="s">
        <v>34</v>
      </c>
      <c r="E1" s="3" t="s">
        <v>35</v>
      </c>
      <c r="F1" s="3" t="s">
        <v>36</v>
      </c>
      <c r="G1" s="3" t="s">
        <v>37</v>
      </c>
      <c r="H1" s="3" t="s">
        <v>38</v>
      </c>
      <c r="I1" s="3" t="s">
        <v>39</v>
      </c>
      <c r="J1" s="3" t="s">
        <v>40</v>
      </c>
      <c r="K1" s="3" t="s">
        <v>41</v>
      </c>
      <c r="L1" s="3" t="s">
        <v>42</v>
      </c>
      <c r="M1" s="3" t="s">
        <v>43</v>
      </c>
      <c r="N1" s="3" t="s">
        <v>44</v>
      </c>
      <c r="O1" s="3" t="s">
        <v>45</v>
      </c>
      <c r="P1" s="3" t="s">
        <v>46</v>
      </c>
      <c r="Q1" s="3" t="s">
        <v>40</v>
      </c>
      <c r="R1" s="3" t="s">
        <v>47</v>
      </c>
      <c r="S1" s="3" t="s">
        <v>48</v>
      </c>
      <c r="T1" s="3" t="s">
        <v>49</v>
      </c>
    </row>
    <row r="2" spans="1:20" x14ac:dyDescent="0.15">
      <c r="A2" s="4">
        <v>16571</v>
      </c>
      <c r="B2" s="4" t="s">
        <v>50</v>
      </c>
      <c r="C2" s="4">
        <v>3004</v>
      </c>
      <c r="D2" s="4" t="s">
        <v>112</v>
      </c>
      <c r="H2" s="4">
        <v>4</v>
      </c>
      <c r="I2" s="4" t="s">
        <v>107</v>
      </c>
      <c r="K2" s="4" t="s">
        <v>51</v>
      </c>
    </row>
    <row r="3" spans="1:20" x14ac:dyDescent="0.15">
      <c r="A3" s="4">
        <v>13337</v>
      </c>
      <c r="B3" s="4" t="s">
        <v>52</v>
      </c>
      <c r="C3" s="4">
        <v>3006</v>
      </c>
      <c r="D3" s="4" t="s">
        <v>112</v>
      </c>
      <c r="H3" s="4">
        <v>4</v>
      </c>
      <c r="I3" s="4" t="s">
        <v>107</v>
      </c>
      <c r="K3" s="4" t="s">
        <v>51</v>
      </c>
    </row>
    <row r="4" spans="1:20" x14ac:dyDescent="0.15">
      <c r="A4" s="4">
        <v>13667</v>
      </c>
      <c r="B4" s="4" t="s">
        <v>53</v>
      </c>
      <c r="C4" s="4">
        <v>3007</v>
      </c>
      <c r="D4" s="4" t="s">
        <v>112</v>
      </c>
      <c r="H4" s="4">
        <v>4</v>
      </c>
      <c r="I4" s="4" t="s">
        <v>107</v>
      </c>
      <c r="K4" s="4" t="s">
        <v>51</v>
      </c>
    </row>
    <row r="5" spans="1:20" x14ac:dyDescent="0.15">
      <c r="A5" s="4">
        <v>16433</v>
      </c>
      <c r="B5" s="4" t="s">
        <v>54</v>
      </c>
      <c r="C5" s="4">
        <v>3012</v>
      </c>
      <c r="D5" s="4" t="s">
        <v>112</v>
      </c>
      <c r="H5" s="4">
        <v>4</v>
      </c>
      <c r="I5" s="4" t="s">
        <v>107</v>
      </c>
      <c r="K5" s="4" t="s">
        <v>51</v>
      </c>
    </row>
    <row r="6" spans="1:20" x14ac:dyDescent="0.15">
      <c r="A6" s="4">
        <v>11948</v>
      </c>
      <c r="B6" s="4" t="s">
        <v>55</v>
      </c>
      <c r="C6" s="4">
        <v>3021</v>
      </c>
      <c r="D6" s="4" t="s">
        <v>112</v>
      </c>
      <c r="H6" s="4">
        <v>4</v>
      </c>
      <c r="I6" s="4" t="s">
        <v>107</v>
      </c>
      <c r="K6" s="4" t="s">
        <v>51</v>
      </c>
    </row>
    <row r="7" spans="1:20" x14ac:dyDescent="0.15">
      <c r="A7" s="4">
        <v>10106</v>
      </c>
      <c r="B7" s="4" t="s">
        <v>56</v>
      </c>
      <c r="C7" s="4">
        <v>3022</v>
      </c>
      <c r="D7" s="4" t="s">
        <v>112</v>
      </c>
      <c r="H7" s="4">
        <v>4</v>
      </c>
      <c r="I7" s="4" t="s">
        <v>107</v>
      </c>
      <c r="K7" s="4" t="s">
        <v>51</v>
      </c>
    </row>
    <row r="8" spans="1:20" x14ac:dyDescent="0.15">
      <c r="A8" s="4">
        <v>16442</v>
      </c>
      <c r="B8" s="4" t="s">
        <v>57</v>
      </c>
      <c r="C8" s="4">
        <v>8547</v>
      </c>
      <c r="D8" s="4" t="s">
        <v>112</v>
      </c>
      <c r="H8" s="4">
        <v>4</v>
      </c>
      <c r="I8" s="4" t="s">
        <v>107</v>
      </c>
      <c r="K8" s="4" t="s">
        <v>51</v>
      </c>
    </row>
    <row r="9" spans="1:20" x14ac:dyDescent="0.15">
      <c r="A9" s="4">
        <v>14750</v>
      </c>
      <c r="B9" s="4" t="s">
        <v>58</v>
      </c>
      <c r="C9" s="4">
        <v>8548</v>
      </c>
      <c r="D9" s="4" t="s">
        <v>112</v>
      </c>
      <c r="H9" s="4">
        <v>4</v>
      </c>
      <c r="I9" s="4" t="s">
        <v>107</v>
      </c>
      <c r="K9" s="4" t="s">
        <v>51</v>
      </c>
    </row>
    <row r="10" spans="1:20" x14ac:dyDescent="0.15">
      <c r="A10" s="4">
        <v>14813</v>
      </c>
      <c r="B10" s="4" t="s">
        <v>59</v>
      </c>
      <c r="C10" s="4">
        <v>9301</v>
      </c>
      <c r="D10" s="4" t="s">
        <v>112</v>
      </c>
      <c r="H10" s="4">
        <v>4</v>
      </c>
      <c r="I10" s="4" t="s">
        <v>107</v>
      </c>
      <c r="K10" s="4" t="s">
        <v>60</v>
      </c>
    </row>
    <row r="11" spans="1:20" x14ac:dyDescent="0.15">
      <c r="A11" s="4">
        <v>10478</v>
      </c>
      <c r="B11" s="4" t="s">
        <v>61</v>
      </c>
      <c r="C11" s="4">
        <v>9302</v>
      </c>
      <c r="D11" s="4" t="s">
        <v>112</v>
      </c>
      <c r="H11" s="4">
        <v>4</v>
      </c>
      <c r="I11" s="4" t="s">
        <v>107</v>
      </c>
      <c r="K11" s="4" t="s">
        <v>60</v>
      </c>
    </row>
    <row r="12" spans="1:20" x14ac:dyDescent="0.15">
      <c r="A12" s="4">
        <v>16169</v>
      </c>
      <c r="B12" s="4" t="s">
        <v>62</v>
      </c>
      <c r="C12" s="4">
        <v>9303</v>
      </c>
      <c r="D12" s="4" t="s">
        <v>112</v>
      </c>
      <c r="H12" s="4">
        <v>4</v>
      </c>
      <c r="I12" s="4" t="s">
        <v>107</v>
      </c>
      <c r="K12" s="4" t="s">
        <v>60</v>
      </c>
    </row>
    <row r="13" spans="1:20" x14ac:dyDescent="0.15">
      <c r="A13" s="4">
        <v>14081</v>
      </c>
      <c r="B13" s="4" t="s">
        <v>63</v>
      </c>
      <c r="C13" s="4">
        <v>9304</v>
      </c>
      <c r="D13" s="4" t="s">
        <v>112</v>
      </c>
      <c r="H13" s="4">
        <v>4</v>
      </c>
      <c r="I13" s="4" t="s">
        <v>107</v>
      </c>
      <c r="K13" s="4" t="s">
        <v>60</v>
      </c>
    </row>
    <row r="14" spans="1:20" x14ac:dyDescent="0.15">
      <c r="A14" s="4">
        <v>16523</v>
      </c>
      <c r="B14" s="4" t="s">
        <v>64</v>
      </c>
      <c r="C14" s="4">
        <v>9305</v>
      </c>
      <c r="D14" s="4" t="s">
        <v>112</v>
      </c>
      <c r="H14" s="4">
        <v>4</v>
      </c>
      <c r="I14" s="4" t="s">
        <v>107</v>
      </c>
      <c r="K14" s="4" t="s">
        <v>60</v>
      </c>
    </row>
    <row r="15" spans="1:20" x14ac:dyDescent="0.15">
      <c r="A15" s="4">
        <v>14417</v>
      </c>
      <c r="B15" s="4" t="s">
        <v>65</v>
      </c>
      <c r="C15" s="4">
        <v>3110</v>
      </c>
      <c r="D15" s="4" t="s">
        <v>113</v>
      </c>
      <c r="H15" s="4">
        <v>4</v>
      </c>
      <c r="I15" s="4" t="s">
        <v>108</v>
      </c>
      <c r="K15" s="4" t="s">
        <v>51</v>
      </c>
    </row>
    <row r="16" spans="1:20" x14ac:dyDescent="0.15">
      <c r="A16" s="4">
        <v>10964</v>
      </c>
      <c r="B16" s="4" t="s">
        <v>66</v>
      </c>
      <c r="C16" s="4">
        <v>3114</v>
      </c>
      <c r="D16" s="4" t="s">
        <v>113</v>
      </c>
      <c r="H16" s="4">
        <v>4</v>
      </c>
      <c r="I16" s="4" t="s">
        <v>108</v>
      </c>
      <c r="K16" s="4" t="s">
        <v>51</v>
      </c>
    </row>
    <row r="17" spans="1:11" x14ac:dyDescent="0.15">
      <c r="A17" s="4">
        <v>11510</v>
      </c>
      <c r="B17" s="4" t="s">
        <v>67</v>
      </c>
      <c r="C17" s="4">
        <v>3119</v>
      </c>
      <c r="D17" s="4" t="s">
        <v>113</v>
      </c>
      <c r="H17" s="4">
        <v>4</v>
      </c>
      <c r="I17" s="4" t="s">
        <v>108</v>
      </c>
      <c r="K17" s="4" t="s">
        <v>51</v>
      </c>
    </row>
    <row r="18" spans="1:11" x14ac:dyDescent="0.15">
      <c r="A18" s="4">
        <v>11099</v>
      </c>
      <c r="B18" s="4" t="s">
        <v>68</v>
      </c>
      <c r="C18" s="4">
        <v>3123</v>
      </c>
      <c r="D18" s="4" t="s">
        <v>113</v>
      </c>
      <c r="H18" s="4">
        <v>4</v>
      </c>
      <c r="I18" s="4" t="s">
        <v>108</v>
      </c>
      <c r="K18" s="4" t="s">
        <v>51</v>
      </c>
    </row>
    <row r="19" spans="1:11" x14ac:dyDescent="0.15">
      <c r="A19" s="4">
        <v>11399</v>
      </c>
      <c r="B19" s="4" t="s">
        <v>69</v>
      </c>
      <c r="C19" s="4">
        <v>3126</v>
      </c>
      <c r="D19" s="4" t="s">
        <v>113</v>
      </c>
      <c r="H19" s="4">
        <v>4</v>
      </c>
      <c r="I19" s="4" t="s">
        <v>108</v>
      </c>
      <c r="K19" s="4" t="s">
        <v>51</v>
      </c>
    </row>
    <row r="20" spans="1:11" x14ac:dyDescent="0.15">
      <c r="A20" s="4">
        <v>13451</v>
      </c>
      <c r="B20" s="4" t="s">
        <v>70</v>
      </c>
      <c r="C20" s="4">
        <v>7406</v>
      </c>
      <c r="D20" s="4" t="s">
        <v>113</v>
      </c>
      <c r="H20" s="4">
        <v>4</v>
      </c>
      <c r="I20" s="4" t="s">
        <v>108</v>
      </c>
      <c r="K20" s="4" t="s">
        <v>51</v>
      </c>
    </row>
    <row r="21" spans="1:11" x14ac:dyDescent="0.15">
      <c r="A21" s="4">
        <v>11573</v>
      </c>
      <c r="B21" s="4" t="s">
        <v>71</v>
      </c>
      <c r="C21" s="4">
        <v>8549</v>
      </c>
      <c r="D21" s="4" t="s">
        <v>113</v>
      </c>
      <c r="H21" s="4">
        <v>4</v>
      </c>
      <c r="I21" s="4" t="s">
        <v>108</v>
      </c>
      <c r="K21" s="4" t="s">
        <v>51</v>
      </c>
    </row>
    <row r="22" spans="1:11" x14ac:dyDescent="0.15">
      <c r="A22" s="4">
        <v>16685</v>
      </c>
      <c r="B22" s="4" t="s">
        <v>72</v>
      </c>
      <c r="C22" s="4">
        <v>8748</v>
      </c>
      <c r="D22" s="4" t="s">
        <v>113</v>
      </c>
      <c r="H22" s="4">
        <v>4</v>
      </c>
      <c r="I22" s="4" t="s">
        <v>108</v>
      </c>
      <c r="K22" s="4" t="s">
        <v>51</v>
      </c>
    </row>
    <row r="23" spans="1:11" x14ac:dyDescent="0.15">
      <c r="A23" s="4">
        <v>16586</v>
      </c>
      <c r="B23" s="4" t="s">
        <v>73</v>
      </c>
      <c r="C23" s="4">
        <v>9306</v>
      </c>
      <c r="D23" s="4" t="s">
        <v>113</v>
      </c>
      <c r="H23" s="4">
        <v>4</v>
      </c>
      <c r="I23" s="4" t="s">
        <v>108</v>
      </c>
      <c r="K23" s="4" t="s">
        <v>60</v>
      </c>
    </row>
    <row r="24" spans="1:11" x14ac:dyDescent="0.15">
      <c r="A24" s="4">
        <v>16892</v>
      </c>
      <c r="B24" s="4" t="s">
        <v>74</v>
      </c>
      <c r="C24" s="4">
        <v>9307</v>
      </c>
      <c r="D24" s="4" t="s">
        <v>113</v>
      </c>
      <c r="H24" s="4">
        <v>4</v>
      </c>
      <c r="I24" s="4" t="s">
        <v>108</v>
      </c>
      <c r="K24" s="4" t="s">
        <v>60</v>
      </c>
    </row>
    <row r="25" spans="1:11" x14ac:dyDescent="0.15">
      <c r="A25" s="4">
        <v>10649</v>
      </c>
      <c r="B25" s="4" t="s">
        <v>75</v>
      </c>
      <c r="C25" s="4">
        <v>9308</v>
      </c>
      <c r="D25" s="4" t="s">
        <v>113</v>
      </c>
      <c r="H25" s="4">
        <v>4</v>
      </c>
      <c r="I25" s="4" t="s">
        <v>108</v>
      </c>
      <c r="K25" s="4" t="s">
        <v>60</v>
      </c>
    </row>
    <row r="26" spans="1:11" x14ac:dyDescent="0.15">
      <c r="A26" s="4">
        <v>12098</v>
      </c>
      <c r="B26" s="4" t="s">
        <v>76</v>
      </c>
      <c r="C26" s="4">
        <v>9309</v>
      </c>
      <c r="D26" s="4" t="s">
        <v>113</v>
      </c>
      <c r="H26" s="4">
        <v>4</v>
      </c>
      <c r="I26" s="4" t="s">
        <v>108</v>
      </c>
      <c r="K26" s="4" t="s">
        <v>60</v>
      </c>
    </row>
    <row r="27" spans="1:11" x14ac:dyDescent="0.15">
      <c r="A27" s="4">
        <v>14930</v>
      </c>
      <c r="B27" s="4" t="s">
        <v>77</v>
      </c>
      <c r="C27" s="4">
        <v>3302</v>
      </c>
      <c r="D27" s="4" t="s">
        <v>114</v>
      </c>
      <c r="H27" s="4">
        <v>4</v>
      </c>
      <c r="I27" s="4" t="s">
        <v>108</v>
      </c>
      <c r="K27" s="4" t="s">
        <v>51</v>
      </c>
    </row>
    <row r="28" spans="1:11" x14ac:dyDescent="0.15">
      <c r="A28" s="4">
        <v>14240</v>
      </c>
      <c r="B28" s="4" t="s">
        <v>78</v>
      </c>
      <c r="C28" s="4">
        <v>3303</v>
      </c>
      <c r="D28" s="4" t="s">
        <v>114</v>
      </c>
      <c r="H28" s="4">
        <v>4</v>
      </c>
      <c r="I28" s="4" t="s">
        <v>108</v>
      </c>
      <c r="K28" s="4" t="s">
        <v>51</v>
      </c>
    </row>
    <row r="29" spans="1:11" x14ac:dyDescent="0.15">
      <c r="A29" s="4">
        <v>13187</v>
      </c>
      <c r="B29" s="4" t="s">
        <v>79</v>
      </c>
      <c r="C29" s="4">
        <v>3307</v>
      </c>
      <c r="D29" s="4" t="s">
        <v>114</v>
      </c>
      <c r="H29" s="4">
        <v>4</v>
      </c>
      <c r="I29" s="4" t="s">
        <v>108</v>
      </c>
      <c r="K29" s="4" t="s">
        <v>51</v>
      </c>
    </row>
    <row r="30" spans="1:11" x14ac:dyDescent="0.15">
      <c r="A30" s="4">
        <v>12338</v>
      </c>
      <c r="B30" s="4" t="s">
        <v>80</v>
      </c>
      <c r="C30" s="4">
        <v>3318</v>
      </c>
      <c r="D30" s="4" t="s">
        <v>114</v>
      </c>
      <c r="H30" s="4">
        <v>4</v>
      </c>
      <c r="I30" s="4" t="s">
        <v>108</v>
      </c>
      <c r="K30" s="4" t="s">
        <v>51</v>
      </c>
    </row>
    <row r="31" spans="1:11" x14ac:dyDescent="0.15">
      <c r="A31" s="4">
        <v>11639</v>
      </c>
      <c r="B31" s="4" t="s">
        <v>81</v>
      </c>
      <c r="C31" s="4">
        <v>3321</v>
      </c>
      <c r="D31" s="4" t="s">
        <v>114</v>
      </c>
      <c r="H31" s="4">
        <v>4</v>
      </c>
      <c r="I31" s="4" t="s">
        <v>108</v>
      </c>
      <c r="K31" s="4" t="s">
        <v>51</v>
      </c>
    </row>
    <row r="32" spans="1:11" x14ac:dyDescent="0.15">
      <c r="A32" s="4">
        <v>14201</v>
      </c>
      <c r="B32" s="4" t="s">
        <v>82</v>
      </c>
      <c r="C32" s="4">
        <v>7407</v>
      </c>
      <c r="D32" s="4" t="s">
        <v>114</v>
      </c>
      <c r="H32" s="4">
        <v>4</v>
      </c>
      <c r="I32" s="4" t="s">
        <v>108</v>
      </c>
      <c r="K32" s="4" t="s">
        <v>51</v>
      </c>
    </row>
    <row r="33" spans="1:11" x14ac:dyDescent="0.15">
      <c r="A33" s="4">
        <v>11147</v>
      </c>
      <c r="B33" s="4" t="s">
        <v>83</v>
      </c>
      <c r="C33" s="4">
        <v>7409</v>
      </c>
      <c r="D33" s="4" t="s">
        <v>114</v>
      </c>
      <c r="H33" s="4">
        <v>4</v>
      </c>
      <c r="I33" s="4" t="s">
        <v>108</v>
      </c>
      <c r="K33" s="4" t="s">
        <v>51</v>
      </c>
    </row>
    <row r="34" spans="1:11" x14ac:dyDescent="0.15">
      <c r="A34" s="4">
        <v>11936</v>
      </c>
      <c r="B34" s="4" t="s">
        <v>84</v>
      </c>
      <c r="C34" s="4">
        <v>8551</v>
      </c>
      <c r="D34" s="4" t="s">
        <v>114</v>
      </c>
      <c r="H34" s="4">
        <v>4</v>
      </c>
      <c r="I34" s="4" t="s">
        <v>108</v>
      </c>
      <c r="K34" s="4" t="s">
        <v>51</v>
      </c>
    </row>
    <row r="35" spans="1:11" x14ac:dyDescent="0.15">
      <c r="A35" s="4">
        <v>14285</v>
      </c>
      <c r="B35" s="4" t="s">
        <v>85</v>
      </c>
      <c r="C35" s="4">
        <v>8552</v>
      </c>
      <c r="D35" s="4" t="s">
        <v>114</v>
      </c>
      <c r="H35" s="4">
        <v>4</v>
      </c>
      <c r="I35" s="4" t="s">
        <v>108</v>
      </c>
      <c r="K35" s="4" t="s">
        <v>51</v>
      </c>
    </row>
    <row r="36" spans="1:11" x14ac:dyDescent="0.15">
      <c r="A36" s="4">
        <v>16985</v>
      </c>
      <c r="B36" s="4" t="s">
        <v>86</v>
      </c>
      <c r="C36" s="4">
        <v>9310</v>
      </c>
      <c r="D36" s="4" t="s">
        <v>114</v>
      </c>
      <c r="H36" s="4">
        <v>4</v>
      </c>
      <c r="I36" s="4" t="s">
        <v>108</v>
      </c>
      <c r="K36" s="4" t="s">
        <v>60</v>
      </c>
    </row>
    <row r="37" spans="1:11" x14ac:dyDescent="0.15">
      <c r="A37" s="4">
        <v>10652</v>
      </c>
      <c r="B37" s="4" t="s">
        <v>87</v>
      </c>
      <c r="C37" s="4">
        <v>9311</v>
      </c>
      <c r="D37" s="4" t="s">
        <v>114</v>
      </c>
      <c r="H37" s="4">
        <v>4</v>
      </c>
      <c r="I37" s="4" t="s">
        <v>108</v>
      </c>
      <c r="K37" s="4" t="s">
        <v>60</v>
      </c>
    </row>
    <row r="38" spans="1:11" x14ac:dyDescent="0.15">
      <c r="A38" s="4">
        <v>16535</v>
      </c>
      <c r="B38" s="4" t="s">
        <v>88</v>
      </c>
      <c r="C38" s="4">
        <v>9312</v>
      </c>
      <c r="D38" s="4" t="s">
        <v>114</v>
      </c>
      <c r="H38" s="4">
        <v>4</v>
      </c>
      <c r="I38" s="4" t="s">
        <v>108</v>
      </c>
      <c r="K38" s="4" t="s">
        <v>60</v>
      </c>
    </row>
    <row r="39" spans="1:11" x14ac:dyDescent="0.15">
      <c r="A39" s="4">
        <v>10856</v>
      </c>
      <c r="B39" s="4" t="s">
        <v>89</v>
      </c>
      <c r="C39" s="4">
        <v>3403</v>
      </c>
      <c r="D39" s="4" t="s">
        <v>115</v>
      </c>
      <c r="H39" s="4">
        <v>4</v>
      </c>
      <c r="I39" s="4" t="s">
        <v>107</v>
      </c>
      <c r="K39" s="4" t="s">
        <v>51</v>
      </c>
    </row>
    <row r="40" spans="1:11" x14ac:dyDescent="0.15">
      <c r="A40" s="4">
        <v>13682</v>
      </c>
      <c r="B40" s="4" t="s">
        <v>90</v>
      </c>
      <c r="C40" s="4">
        <v>3408</v>
      </c>
      <c r="D40" s="4" t="s">
        <v>115</v>
      </c>
      <c r="H40" s="4">
        <v>4</v>
      </c>
      <c r="I40" s="4" t="s">
        <v>107</v>
      </c>
      <c r="K40" s="4" t="s">
        <v>51</v>
      </c>
    </row>
    <row r="41" spans="1:11" x14ac:dyDescent="0.15">
      <c r="A41" s="4">
        <v>13784</v>
      </c>
      <c r="B41" s="4" t="s">
        <v>91</v>
      </c>
      <c r="C41" s="4">
        <v>3409</v>
      </c>
      <c r="D41" s="4" t="s">
        <v>115</v>
      </c>
      <c r="H41" s="4">
        <v>4</v>
      </c>
      <c r="I41" s="4" t="s">
        <v>107</v>
      </c>
      <c r="K41" s="4" t="s">
        <v>51</v>
      </c>
    </row>
    <row r="42" spans="1:11" x14ac:dyDescent="0.15">
      <c r="A42" s="4">
        <v>12032</v>
      </c>
      <c r="B42" s="4" t="s">
        <v>92</v>
      </c>
      <c r="C42" s="4">
        <v>3414</v>
      </c>
      <c r="D42" s="4" t="s">
        <v>115</v>
      </c>
      <c r="H42" s="4">
        <v>4</v>
      </c>
      <c r="I42" s="4" t="s">
        <v>107</v>
      </c>
      <c r="K42" s="4" t="s">
        <v>51</v>
      </c>
    </row>
    <row r="43" spans="1:11" x14ac:dyDescent="0.15">
      <c r="A43" s="4">
        <v>11180</v>
      </c>
      <c r="B43" s="4" t="s">
        <v>93</v>
      </c>
      <c r="C43" s="4">
        <v>3415</v>
      </c>
      <c r="D43" s="4" t="s">
        <v>115</v>
      </c>
      <c r="H43" s="4">
        <v>4</v>
      </c>
      <c r="I43" s="4" t="s">
        <v>107</v>
      </c>
      <c r="K43" s="4" t="s">
        <v>51</v>
      </c>
    </row>
    <row r="44" spans="1:11" x14ac:dyDescent="0.15">
      <c r="A44" s="4">
        <v>13232</v>
      </c>
      <c r="B44" s="4" t="s">
        <v>94</v>
      </c>
      <c r="C44" s="4">
        <v>3416</v>
      </c>
      <c r="D44" s="4" t="s">
        <v>115</v>
      </c>
      <c r="H44" s="4">
        <v>4</v>
      </c>
      <c r="I44" s="4" t="s">
        <v>107</v>
      </c>
      <c r="K44" s="4" t="s">
        <v>51</v>
      </c>
    </row>
    <row r="45" spans="1:11" x14ac:dyDescent="0.15">
      <c r="A45" s="4">
        <v>13715</v>
      </c>
      <c r="B45" s="4" t="s">
        <v>95</v>
      </c>
      <c r="C45" s="4">
        <v>3418</v>
      </c>
      <c r="D45" s="4" t="s">
        <v>115</v>
      </c>
      <c r="H45" s="4">
        <v>4</v>
      </c>
      <c r="I45" s="4" t="s">
        <v>107</v>
      </c>
      <c r="K45" s="4" t="s">
        <v>51</v>
      </c>
    </row>
    <row r="46" spans="1:11" x14ac:dyDescent="0.15">
      <c r="A46" s="4">
        <v>16001</v>
      </c>
      <c r="B46" s="4" t="s">
        <v>96</v>
      </c>
      <c r="C46" s="4">
        <v>5501</v>
      </c>
      <c r="D46" s="4" t="s">
        <v>115</v>
      </c>
      <c r="H46" s="4">
        <v>4</v>
      </c>
      <c r="I46" s="4" t="s">
        <v>107</v>
      </c>
      <c r="K46" s="4" t="s">
        <v>51</v>
      </c>
    </row>
    <row r="47" spans="1:11" x14ac:dyDescent="0.15">
      <c r="A47" s="4">
        <v>10658</v>
      </c>
      <c r="B47" s="4" t="s">
        <v>97</v>
      </c>
      <c r="C47" s="4">
        <v>7410</v>
      </c>
      <c r="D47" s="4" t="s">
        <v>115</v>
      </c>
      <c r="H47" s="4">
        <v>4</v>
      </c>
      <c r="I47" s="4" t="s">
        <v>107</v>
      </c>
      <c r="K47" s="4" t="s">
        <v>51</v>
      </c>
    </row>
    <row r="48" spans="1:11" x14ac:dyDescent="0.15">
      <c r="A48" s="4">
        <v>11408</v>
      </c>
      <c r="B48" s="4" t="s">
        <v>98</v>
      </c>
      <c r="C48" s="4">
        <v>8554</v>
      </c>
      <c r="D48" s="4" t="s">
        <v>115</v>
      </c>
      <c r="H48" s="4">
        <v>4</v>
      </c>
      <c r="I48" s="4" t="s">
        <v>107</v>
      </c>
      <c r="K48" s="4" t="s">
        <v>51</v>
      </c>
    </row>
    <row r="49" spans="1:11" x14ac:dyDescent="0.15">
      <c r="A49" s="4">
        <v>13106</v>
      </c>
      <c r="B49" s="4" t="s">
        <v>99</v>
      </c>
      <c r="C49" s="4">
        <v>9313</v>
      </c>
      <c r="D49" s="4" t="s">
        <v>115</v>
      </c>
      <c r="H49" s="4">
        <v>4</v>
      </c>
      <c r="I49" s="4" t="s">
        <v>107</v>
      </c>
      <c r="K49" s="4" t="s">
        <v>60</v>
      </c>
    </row>
    <row r="50" spans="1:11" x14ac:dyDescent="0.15">
      <c r="A50" s="4">
        <v>10586</v>
      </c>
      <c r="B50" s="4" t="s">
        <v>100</v>
      </c>
      <c r="C50" s="4">
        <v>3603</v>
      </c>
      <c r="D50" s="4" t="s">
        <v>116</v>
      </c>
      <c r="H50" s="4">
        <v>4</v>
      </c>
      <c r="I50" s="4" t="s">
        <v>109</v>
      </c>
      <c r="K50" s="4" t="s">
        <v>51</v>
      </c>
    </row>
    <row r="51" spans="1:11" x14ac:dyDescent="0.15">
      <c r="A51" s="4">
        <v>12419</v>
      </c>
      <c r="B51" s="4" t="s">
        <v>101</v>
      </c>
      <c r="C51" s="4">
        <v>9318</v>
      </c>
      <c r="D51" s="4" t="s">
        <v>116</v>
      </c>
      <c r="H51" s="4">
        <v>4</v>
      </c>
      <c r="I51" s="4" t="s">
        <v>109</v>
      </c>
      <c r="K51" s="4" t="s">
        <v>60</v>
      </c>
    </row>
    <row r="52" spans="1:11" x14ac:dyDescent="0.15">
      <c r="A52" s="4">
        <v>12140</v>
      </c>
      <c r="B52" s="4" t="s">
        <v>102</v>
      </c>
      <c r="C52" s="4">
        <v>3702</v>
      </c>
      <c r="D52" s="4" t="s">
        <v>117</v>
      </c>
      <c r="H52" s="4">
        <v>4</v>
      </c>
      <c r="I52" s="4" t="s">
        <v>109</v>
      </c>
      <c r="K52" s="4" t="s">
        <v>51</v>
      </c>
    </row>
    <row r="53" spans="1:11" x14ac:dyDescent="0.15">
      <c r="A53" s="4">
        <v>13946</v>
      </c>
      <c r="B53" s="4" t="s">
        <v>103</v>
      </c>
      <c r="C53" s="4">
        <v>6701</v>
      </c>
      <c r="D53" s="4" t="s">
        <v>117</v>
      </c>
      <c r="H53" s="4">
        <v>4</v>
      </c>
      <c r="I53" s="4" t="s">
        <v>109</v>
      </c>
      <c r="K53" s="4" t="s">
        <v>60</v>
      </c>
    </row>
    <row r="54" spans="1:11" x14ac:dyDescent="0.15">
      <c r="A54" s="4">
        <v>11969</v>
      </c>
      <c r="B54" s="4" t="s">
        <v>104</v>
      </c>
      <c r="C54" s="4">
        <v>8557</v>
      </c>
      <c r="D54" s="4" t="s">
        <v>117</v>
      </c>
      <c r="H54" s="4">
        <v>4</v>
      </c>
      <c r="I54" s="4" t="s">
        <v>109</v>
      </c>
      <c r="K54" s="4" t="s">
        <v>51</v>
      </c>
    </row>
    <row r="55" spans="1:11" x14ac:dyDescent="0.15">
      <c r="A55" s="4">
        <v>10433</v>
      </c>
      <c r="B55" s="4" t="s">
        <v>105</v>
      </c>
      <c r="C55" s="4">
        <v>9319</v>
      </c>
      <c r="D55" s="4" t="s">
        <v>117</v>
      </c>
      <c r="H55" s="4">
        <v>4</v>
      </c>
      <c r="I55" s="4" t="s">
        <v>109</v>
      </c>
      <c r="K55" s="4" t="s">
        <v>60</v>
      </c>
    </row>
    <row r="56" spans="1:11" x14ac:dyDescent="0.15">
      <c r="F56" s="5"/>
      <c r="G56" s="5"/>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2026-07-21T02:06:03Z</cp:lastPrinted>
  <dcterms:created xsi:type="dcterms:W3CDTF">2026-06-29T00:12:38Z</dcterms:created>
  <dcterms:modified xsi:type="dcterms:W3CDTF">2026-07-24T00:39:35Z</dcterms:modified>
</cp:coreProperties>
</file>