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202300"/>
  <mc:AlternateContent xmlns:mc="http://schemas.openxmlformats.org/markup-compatibility/2006">
    <mc:Choice Requires="x15">
      <x15ac:absPath xmlns:x15ac="http://schemas.microsoft.com/office/spreadsheetml/2010/11/ac" url="\\file.ad.edu.city.kyoto.jp\UNT1\org\教職員\public\人事担当\○教員採用\R9採用\13_第1次試験結果通知\04_２次試験通知\03 公開用\"/>
    </mc:Choice>
  </mc:AlternateContent>
  <xr:revisionPtr revIDLastSave="0" documentId="8_{932311CE-A522-4857-A069-ED616EE9ED5E}" xr6:coauthVersionLast="47" xr6:coauthVersionMax="47" xr10:uidLastSave="{00000000-0000-0000-0000-000000000000}"/>
  <workbookProtection workbookAlgorithmName="SHA-512" workbookHashValue="/CKwuZSjCfm7SPM31x/uPpfii3xDlmCP1KLU3+mlONEesYJydsX1Bm6fNTVZAQj7lsNYwGUPiQYaB1r5/moZAQ==" workbookSaltValue="F8/KziZcChkF1eOgBsNSKg==" workbookSpinCount="100000" lockStructure="1"/>
  <bookViews>
    <workbookView xWindow="-120" yWindow="-120" windowWidth="29040" windowHeight="15720" xr2:uid="{AA9B72AF-EDC3-49D2-9191-CA4AF693396F}"/>
  </bookViews>
  <sheets>
    <sheet name="案内" sheetId="3" r:id="rId1"/>
    <sheet name="挿入" sheetId="2" state="hidden" r:id="rId2"/>
  </sheets>
  <definedNames>
    <definedName name="_xlnm._FilterDatabase" localSheetId="1" hidden="1">挿入!$A$1:$T$115</definedName>
    <definedName name="_xlnm.Print_Area" localSheetId="0">案内!$B$5:$L$37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 i="3" l="1"/>
  <c r="S2" i="3" s="1"/>
  <c r="I8" i="3" l="1"/>
  <c r="G22" i="3" l="1"/>
  <c r="E22" i="3"/>
  <c r="E26" i="3"/>
  <c r="E8" i="3"/>
  <c r="M1" i="3"/>
</calcChain>
</file>

<file path=xl/sharedStrings.xml><?xml version="1.0" encoding="utf-8"?>
<sst xmlns="http://schemas.openxmlformats.org/spreadsheetml/2006/main" count="427" uniqueCount="183">
  <si>
    <t>受験番号</t>
    <rPh sb="0" eb="4">
      <t>ジュケンバンゴウ</t>
    </rPh>
    <phoneticPr fontId="1"/>
  </si>
  <si>
    <t>試験区分</t>
    <rPh sb="0" eb="4">
      <t>シケンクブン</t>
    </rPh>
    <phoneticPr fontId="1"/>
  </si>
  <si>
    <t>コードを入力してください。</t>
    <rPh sb="4" eb="6">
      <t>ニュウリョク</t>
    </rPh>
    <phoneticPr fontId="1"/>
  </si>
  <si>
    <t>整理番号を入力してください。</t>
    <rPh sb="0" eb="2">
      <t>セイリ</t>
    </rPh>
    <rPh sb="2" eb="4">
      <t>バンゴウ</t>
    </rPh>
    <rPh sb="5" eb="7">
      <t>ニュウリョク</t>
    </rPh>
    <phoneticPr fontId="1"/>
  </si>
  <si>
    <t>コード</t>
    <phoneticPr fontId="1"/>
  </si>
  <si>
    <t>令和９年度京都市立学校教員採用選考試験</t>
    <phoneticPr fontId="1"/>
  </si>
  <si>
    <t>第 ２ 次 試 験 案 内</t>
    <phoneticPr fontId="1"/>
  </si>
  <si>
    <t>１．</t>
    <phoneticPr fontId="1"/>
  </si>
  <si>
    <t>２．</t>
  </si>
  <si>
    <t>３．</t>
  </si>
  <si>
    <t>４．</t>
    <phoneticPr fontId="1"/>
  </si>
  <si>
    <t>５．</t>
    <phoneticPr fontId="1"/>
  </si>
  <si>
    <t>６．</t>
    <phoneticPr fontId="1"/>
  </si>
  <si>
    <t>・</t>
    <phoneticPr fontId="1"/>
  </si>
  <si>
    <t>京　都　市　教　育　委　員　会</t>
    <rPh sb="0" eb="1">
      <t>キョウ</t>
    </rPh>
    <rPh sb="2" eb="3">
      <t>ト</t>
    </rPh>
    <rPh sb="4" eb="5">
      <t>シ</t>
    </rPh>
    <rPh sb="6" eb="7">
      <t>キョウ</t>
    </rPh>
    <rPh sb="8" eb="9">
      <t>イク</t>
    </rPh>
    <rPh sb="10" eb="11">
      <t>イ</t>
    </rPh>
    <rPh sb="12" eb="13">
      <t>イン</t>
    </rPh>
    <rPh sb="14" eb="15">
      <t>カイ</t>
    </rPh>
    <phoneticPr fontId="1"/>
  </si>
  <si>
    <t>模擬授業について</t>
    <rPh sb="0" eb="2">
      <t>モギ</t>
    </rPh>
    <rPh sb="2" eb="4">
      <t>ジュギョウ</t>
    </rPh>
    <phoneticPr fontId="1"/>
  </si>
  <si>
    <t>集合時間：</t>
    <rPh sb="0" eb="2">
      <t>シュウゴウ</t>
    </rPh>
    <rPh sb="2" eb="4">
      <t>ジカン</t>
    </rPh>
    <phoneticPr fontId="1"/>
  </si>
  <si>
    <t>集合場所：</t>
    <rPh sb="0" eb="2">
      <t>シュウゴウ</t>
    </rPh>
    <rPh sb="2" eb="4">
      <t>バショ</t>
    </rPh>
    <phoneticPr fontId="1"/>
  </si>
  <si>
    <t>試験内容：</t>
    <rPh sb="0" eb="2">
      <t>シケン</t>
    </rPh>
    <rPh sb="2" eb="4">
      <t>ナイヨウ</t>
    </rPh>
    <phoneticPr fontId="1"/>
  </si>
  <si>
    <t>日　　　 　程：</t>
    <rPh sb="0" eb="1">
      <t>ヒ</t>
    </rPh>
    <rPh sb="6" eb="7">
      <t>ホド</t>
    </rPh>
    <phoneticPr fontId="1"/>
  </si>
  <si>
    <t>持　参　物：</t>
    <rPh sb="0" eb="1">
      <t>ジ</t>
    </rPh>
    <rPh sb="2" eb="3">
      <t>サン</t>
    </rPh>
    <rPh sb="4" eb="5">
      <t>モノ</t>
    </rPh>
    <phoneticPr fontId="1"/>
  </si>
  <si>
    <t>（試験開始時間</t>
    <rPh sb="1" eb="5">
      <t>シケンカイシ</t>
    </rPh>
    <rPh sb="5" eb="7">
      <t>ジカン</t>
    </rPh>
    <phoneticPr fontId="1"/>
  </si>
  <si>
    <t>）</t>
    <phoneticPr fontId="1"/>
  </si>
  <si>
    <t>コード</t>
    <phoneticPr fontId="1"/>
  </si>
  <si>
    <t>整理番号</t>
    <rPh sb="0" eb="4">
      <t>セイリバンゴウ</t>
    </rPh>
    <phoneticPr fontId="1"/>
  </si>
  <si>
    <t>集合時間①</t>
    <rPh sb="0" eb="2">
      <t>シュウゴウ</t>
    </rPh>
    <rPh sb="2" eb="4">
      <t>ジカン</t>
    </rPh>
    <phoneticPr fontId="1"/>
  </si>
  <si>
    <t>開始時間①</t>
    <rPh sb="0" eb="2">
      <t>カイシ</t>
    </rPh>
    <rPh sb="2" eb="4">
      <t>ジカン</t>
    </rPh>
    <phoneticPr fontId="1"/>
  </si>
  <si>
    <t>指導案作成、論文</t>
    <rPh sb="6" eb="8">
      <t>ロンブン</t>
    </rPh>
    <phoneticPr fontId="1"/>
  </si>
  <si>
    <t>本状、受験票、筆記用具</t>
    <phoneticPr fontId="1"/>
  </si>
  <si>
    <t>Ⅰ　第１日目</t>
    <rPh sb="2" eb="3">
      <t>ダイ</t>
    </rPh>
    <rPh sb="4" eb="5">
      <t>ニチ</t>
    </rPh>
    <rPh sb="5" eb="6">
      <t>メ</t>
    </rPh>
    <phoneticPr fontId="1"/>
  </si>
  <si>
    <t>Ⅱ　第２日目</t>
    <rPh sb="2" eb="3">
      <t>ダイ</t>
    </rPh>
    <rPh sb="4" eb="5">
      <t>ニチ</t>
    </rPh>
    <rPh sb="5" eb="6">
      <t>メ</t>
    </rPh>
    <phoneticPr fontId="1"/>
  </si>
  <si>
    <t>令和８年８月８日（土）</t>
    <rPh sb="0" eb="2">
      <t>レイワ</t>
    </rPh>
    <rPh sb="3" eb="4">
      <t>ネン</t>
    </rPh>
    <rPh sb="5" eb="6">
      <t>ガツ</t>
    </rPh>
    <rPh sb="7" eb="8">
      <t>ニチ</t>
    </rPh>
    <rPh sb="9" eb="10">
      <t>ド</t>
    </rPh>
    <phoneticPr fontId="1"/>
  </si>
  <si>
    <t>模擬授業、個人面接</t>
    <rPh sb="0" eb="4">
      <t>モギジュギョウ</t>
    </rPh>
    <rPh sb="5" eb="7">
      <t>コジン</t>
    </rPh>
    <rPh sb="7" eb="9">
      <t>メンセツ</t>
    </rPh>
    <phoneticPr fontId="1"/>
  </si>
  <si>
    <t>※本状は受験票ではありません。</t>
    <rPh sb="1" eb="3">
      <t>ホンジョウ</t>
    </rPh>
    <rPh sb="4" eb="7">
      <t>ジュケンヒョウ</t>
    </rPh>
    <phoneticPr fontId="1"/>
  </si>
  <si>
    <t>模擬授業では児童生徒役はいませんが、いると想定して行ってください。</t>
    <rPh sb="2" eb="4">
      <t>ジュギョウ</t>
    </rPh>
    <rPh sb="6" eb="8">
      <t>ジドウ</t>
    </rPh>
    <rPh sb="8" eb="10">
      <t>セイト</t>
    </rPh>
    <phoneticPr fontId="1"/>
  </si>
  <si>
    <t>同志社大学　新町キャンパス　尋真館</t>
    <rPh sb="0" eb="5">
      <t>ドウシシャダイガク</t>
    </rPh>
    <rPh sb="6" eb="8">
      <t>シンマチ</t>
    </rPh>
    <phoneticPr fontId="1"/>
  </si>
  <si>
    <t>令和８年８月９日（日）</t>
    <rPh sb="0" eb="2">
      <t>レイワ</t>
    </rPh>
    <rPh sb="3" eb="4">
      <t>ネン</t>
    </rPh>
    <rPh sb="5" eb="6">
      <t>ガツ</t>
    </rPh>
    <rPh sb="7" eb="8">
      <t>ニチ</t>
    </rPh>
    <rPh sb="9" eb="10">
      <t>ニチ</t>
    </rPh>
    <phoneticPr fontId="1"/>
  </si>
  <si>
    <t>Ｚ３０教室</t>
    <rPh sb="3" eb="5">
      <t>キョウシツ</t>
    </rPh>
    <phoneticPr fontId="1"/>
  </si>
  <si>
    <t>　３階</t>
    <rPh sb="2" eb="3">
      <t>カイ</t>
    </rPh>
    <phoneticPr fontId="1"/>
  </si>
  <si>
    <t>４階</t>
    <rPh sb="1" eb="2">
      <t>カイ</t>
    </rPh>
    <phoneticPr fontId="1"/>
  </si>
  <si>
    <t>Ｚ40教室</t>
    <rPh sb="3" eb="5">
      <t>キョウシツ</t>
    </rPh>
    <phoneticPr fontId="1"/>
  </si>
  <si>
    <t>※地下鉄で来場される場合は、今出川駅４番出口を出て、必ず今出川通から</t>
    <rPh sb="1" eb="4">
      <t>チカテツ</t>
    </rPh>
    <rPh sb="5" eb="7">
      <t>ライジョウ</t>
    </rPh>
    <rPh sb="10" eb="12">
      <t>バアイ</t>
    </rPh>
    <rPh sb="14" eb="17">
      <t>イマデガワ</t>
    </rPh>
    <rPh sb="17" eb="18">
      <t>エキ</t>
    </rPh>
    <rPh sb="19" eb="20">
      <t>バン</t>
    </rPh>
    <rPh sb="20" eb="22">
      <t>デグチ</t>
    </rPh>
    <rPh sb="23" eb="24">
      <t>デ</t>
    </rPh>
    <phoneticPr fontId="1"/>
  </si>
  <si>
    <t>１時間程度を予定</t>
    <rPh sb="1" eb="3">
      <t>ジカン</t>
    </rPh>
    <rPh sb="3" eb="5">
      <t>テイド</t>
    </rPh>
    <rPh sb="6" eb="8">
      <t>ヨテイ</t>
    </rPh>
    <phoneticPr fontId="1"/>
  </si>
  <si>
    <t>持参物①</t>
    <rPh sb="0" eb="3">
      <t>ジサンブツ</t>
    </rPh>
    <phoneticPr fontId="1"/>
  </si>
  <si>
    <t>集合教室①</t>
    <rPh sb="0" eb="2">
      <t>シュウゴウ</t>
    </rPh>
    <rPh sb="2" eb="4">
      <t>キョウシツ</t>
    </rPh>
    <phoneticPr fontId="1"/>
  </si>
  <si>
    <t>集合階①</t>
    <rPh sb="0" eb="2">
      <t>シュウゴウ</t>
    </rPh>
    <rPh sb="2" eb="3">
      <t>カイ</t>
    </rPh>
    <phoneticPr fontId="1"/>
  </si>
  <si>
    <t>日程①</t>
    <rPh sb="0" eb="2">
      <t>ニッテイ</t>
    </rPh>
    <phoneticPr fontId="1"/>
  </si>
  <si>
    <t>試験内容</t>
    <rPh sb="0" eb="4">
      <t>シケンナイヨウ</t>
    </rPh>
    <phoneticPr fontId="1"/>
  </si>
  <si>
    <t>実技試験</t>
    <rPh sb="0" eb="4">
      <t>ジツギシケン</t>
    </rPh>
    <phoneticPr fontId="1"/>
  </si>
  <si>
    <t>実技備考欄</t>
    <rPh sb="0" eb="2">
      <t>ジツギ</t>
    </rPh>
    <rPh sb="2" eb="4">
      <t>ビコウ</t>
    </rPh>
    <rPh sb="4" eb="5">
      <t>ラン</t>
    </rPh>
    <phoneticPr fontId="1"/>
  </si>
  <si>
    <t>開始時間②</t>
    <rPh sb="0" eb="2">
      <t>カイシ</t>
    </rPh>
    <rPh sb="2" eb="4">
      <t>ジカン</t>
    </rPh>
    <phoneticPr fontId="1"/>
  </si>
  <si>
    <t>集合階②</t>
    <rPh sb="0" eb="2">
      <t>シュウゴウ</t>
    </rPh>
    <rPh sb="2" eb="3">
      <t>カイ</t>
    </rPh>
    <phoneticPr fontId="1"/>
  </si>
  <si>
    <t>集合教室②</t>
    <rPh sb="0" eb="2">
      <t>シュウゴウ</t>
    </rPh>
    <rPh sb="2" eb="4">
      <t>キョウシツ</t>
    </rPh>
    <phoneticPr fontId="1"/>
  </si>
  <si>
    <t>持参物②</t>
    <rPh sb="0" eb="3">
      <t>ジサンブツ</t>
    </rPh>
    <phoneticPr fontId="1"/>
  </si>
  <si>
    <t>集合時間②</t>
    <rPh sb="0" eb="2">
      <t>シュウゴウ</t>
    </rPh>
    <rPh sb="2" eb="4">
      <t>ジカン</t>
    </rPh>
    <phoneticPr fontId="1"/>
  </si>
  <si>
    <t>模擬授業の控室にて、第１日目に作成した指導案のコピーをお渡しします。</t>
    <rPh sb="2" eb="4">
      <t>ジュギョウ</t>
    </rPh>
    <rPh sb="5" eb="7">
      <t>ヒカエシツ</t>
    </rPh>
    <rPh sb="10" eb="11">
      <t>ダイ</t>
    </rPh>
    <rPh sb="12" eb="13">
      <t>ニチ</t>
    </rPh>
    <rPh sb="13" eb="14">
      <t>メ</t>
    </rPh>
    <rPh sb="15" eb="17">
      <t>サクセイ</t>
    </rPh>
    <rPh sb="19" eb="21">
      <t>シドウ</t>
    </rPh>
    <rPh sb="21" eb="22">
      <t>アン</t>
    </rPh>
    <rPh sb="28" eb="29">
      <t>ワタ</t>
    </rPh>
    <phoneticPr fontId="1"/>
  </si>
  <si>
    <t>模擬授業終了後、引き続き同じ部屋で個人面接を実施します。</t>
    <rPh sb="0" eb="2">
      <t>モギ</t>
    </rPh>
    <rPh sb="2" eb="4">
      <t>ジュギョウ</t>
    </rPh>
    <rPh sb="4" eb="6">
      <t>シュウリョウ</t>
    </rPh>
    <rPh sb="6" eb="7">
      <t>ゴ</t>
    </rPh>
    <rPh sb="8" eb="9">
      <t>ヒ</t>
    </rPh>
    <rPh sb="10" eb="11">
      <t>ツヅ</t>
    </rPh>
    <rPh sb="12" eb="13">
      <t>オナ</t>
    </rPh>
    <rPh sb="14" eb="16">
      <t>ヘヤ</t>
    </rPh>
    <rPh sb="17" eb="19">
      <t>コジン</t>
    </rPh>
    <rPh sb="19" eb="21">
      <t>メンセツ</t>
    </rPh>
    <rPh sb="22" eb="24">
      <t>ジッシ</t>
    </rPh>
    <phoneticPr fontId="1"/>
  </si>
  <si>
    <t>最大半日程度を予定</t>
    <rPh sb="0" eb="2">
      <t>サイダイ</t>
    </rPh>
    <rPh sb="2" eb="4">
      <t>ハンニチ</t>
    </rPh>
    <rPh sb="4" eb="6">
      <t>テイド</t>
    </rPh>
    <rPh sb="7" eb="9">
      <t>ヨテイ</t>
    </rPh>
    <phoneticPr fontId="1"/>
  </si>
  <si>
    <t>日程②</t>
    <rPh sb="0" eb="2">
      <t>ニッテイ</t>
    </rPh>
    <phoneticPr fontId="1"/>
  </si>
  <si>
    <t>※試験開始時間以降に集合場所に入室した受験者は受験不可とします。</t>
    <rPh sb="1" eb="3">
      <t>シケン</t>
    </rPh>
    <rPh sb="3" eb="5">
      <t>カイシ</t>
    </rPh>
    <rPh sb="5" eb="7">
      <t>ジカン</t>
    </rPh>
    <rPh sb="19" eb="21">
      <t>ジュケン</t>
    </rPh>
    <phoneticPr fontId="1"/>
  </si>
  <si>
    <t>※試験開始時間以降に集合場所に入室した志願者は受験不可とします。</t>
    <rPh sb="1" eb="3">
      <t>シケン</t>
    </rPh>
    <rPh sb="3" eb="5">
      <t>カイシ</t>
    </rPh>
    <rPh sb="5" eb="7">
      <t>ジカン</t>
    </rPh>
    <phoneticPr fontId="1"/>
  </si>
  <si>
    <t>　新町通を通ってお越しください。経路の詳細はQRコードから御確認ください。</t>
    <rPh sb="16" eb="18">
      <t>ケイロ</t>
    </rPh>
    <rPh sb="19" eb="21">
      <t>ショウサイ</t>
    </rPh>
    <rPh sb="29" eb="30">
      <t>ゴ</t>
    </rPh>
    <rPh sb="30" eb="32">
      <t>カクニン</t>
    </rPh>
    <phoneticPr fontId="1"/>
  </si>
  <si>
    <t>模擬授業を行う際には、教材等を使用することはできません。</t>
    <rPh sb="0" eb="4">
      <t>モギジュギョウ</t>
    </rPh>
    <rPh sb="5" eb="6">
      <t>オコナ</t>
    </rPh>
    <rPh sb="7" eb="8">
      <t>サイ</t>
    </rPh>
    <rPh sb="11" eb="13">
      <t>キョウザイ</t>
    </rPh>
    <rPh sb="13" eb="14">
      <t>トウ</t>
    </rPh>
    <rPh sb="15" eb="17">
      <t>シヨウ</t>
    </rPh>
    <phoneticPr fontId="1"/>
  </si>
  <si>
    <r>
      <t>〈返信用封筒について〉</t>
    </r>
    <r>
      <rPr>
        <u/>
        <sz val="10"/>
        <color theme="0"/>
        <rFont val="ＭＳ 明朝"/>
        <family val="1"/>
        <charset val="128"/>
      </rPr>
      <t>※持参物に返信用封筒が記載されている者のみ</t>
    </r>
    <r>
      <rPr>
        <sz val="10"/>
        <color theme="0"/>
        <rFont val="ＭＳ 明朝"/>
        <family val="1"/>
        <charset val="128"/>
      </rPr>
      <t xml:space="preserve">
返信用封筒は、封筒（角形2号　24cm×33.2cm）の表面にあらかじめ140円切手を貼付のうえ、志願者の郵便番号・住所・氏名を記載いただくとともに、受験番号を表面左下に明記し、糊付封筒又は、開封口に両面テープ等を貼り付けた封筒を提出してください。</t>
    </r>
    <rPh sb="1" eb="4">
      <t>ヘンシンヨウ</t>
    </rPh>
    <rPh sb="4" eb="6">
      <t>フウトウ</t>
    </rPh>
    <rPh sb="12" eb="14">
      <t>ジサン</t>
    </rPh>
    <rPh sb="14" eb="15">
      <t>ブツ</t>
    </rPh>
    <rPh sb="16" eb="21">
      <t>ヘンシンヨウフウトウ</t>
    </rPh>
    <rPh sb="22" eb="24">
      <t>キサイ</t>
    </rPh>
    <rPh sb="29" eb="30">
      <t>モノ</t>
    </rPh>
    <phoneticPr fontId="1"/>
  </si>
  <si>
    <r>
      <rPr>
        <b/>
        <u/>
        <sz val="11"/>
        <color theme="0"/>
        <rFont val="ＭＳ 明朝"/>
        <family val="1"/>
        <charset val="128"/>
      </rPr>
      <t>試験当日の緊急連絡先</t>
    </r>
    <r>
      <rPr>
        <sz val="11"/>
        <color theme="0"/>
        <rFont val="ＭＳ 明朝"/>
        <family val="1"/>
        <charset val="128"/>
      </rPr>
      <t>　０７０－５６６５－２２３３</t>
    </r>
    <rPh sb="0" eb="4">
      <t>シケントウジツ</t>
    </rPh>
    <rPh sb="5" eb="10">
      <t>キンキュウレンラクサキ</t>
    </rPh>
    <phoneticPr fontId="1"/>
  </si>
  <si>
    <t>163190746296</t>
  </si>
  <si>
    <t>本状、受験票、筆記用具</t>
    <rPh sb="0" eb="2">
      <t>ホンジョウ</t>
    </rPh>
    <rPh sb="3" eb="6">
      <t>ジュケンヒョウ</t>
    </rPh>
    <rPh sb="7" eb="9">
      <t>ヒッキ</t>
    </rPh>
    <rPh sb="9" eb="11">
      <t>ヨウグ</t>
    </rPh>
    <phoneticPr fontId="3"/>
  </si>
  <si>
    <t>271148535188</t>
  </si>
  <si>
    <t>849444323453</t>
  </si>
  <si>
    <t>598987605961</t>
  </si>
  <si>
    <t>724204880173</t>
  </si>
  <si>
    <t>340824353315</t>
  </si>
  <si>
    <t>389030047303</t>
  </si>
  <si>
    <t>824201516292</t>
  </si>
  <si>
    <t>866683381493</t>
  </si>
  <si>
    <t>106992829680</t>
  </si>
  <si>
    <t>496649689037</t>
  </si>
  <si>
    <t>946476388533</t>
  </si>
  <si>
    <t>380237323262</t>
  </si>
  <si>
    <t>522267120561</t>
  </si>
  <si>
    <t>984259977482</t>
  </si>
  <si>
    <t>585600111250</t>
  </si>
  <si>
    <t>582048721404</t>
  </si>
  <si>
    <t>741371048961</t>
  </si>
  <si>
    <t>979128612299</t>
  </si>
  <si>
    <t>103010003467</t>
  </si>
  <si>
    <t>570020179788</t>
  </si>
  <si>
    <t>514677046586</t>
  </si>
  <si>
    <t>847874229419</t>
  </si>
  <si>
    <t>784151257006</t>
  </si>
  <si>
    <t>094275127065</t>
  </si>
  <si>
    <t>379062254855</t>
  </si>
  <si>
    <t>437796098419</t>
  </si>
  <si>
    <t>036573005392</t>
  </si>
  <si>
    <t>383258045458</t>
  </si>
  <si>
    <t>093762730230</t>
  </si>
  <si>
    <t>593571873197</t>
  </si>
  <si>
    <t>145592282877</t>
  </si>
  <si>
    <t>719761763443</t>
  </si>
  <si>
    <t>050785091709</t>
  </si>
  <si>
    <t>304191232958</t>
  </si>
  <si>
    <t>862308233674</t>
  </si>
  <si>
    <t>181821433857</t>
  </si>
  <si>
    <t>406904593505</t>
  </si>
  <si>
    <t>532778728210</t>
  </si>
  <si>
    <t>743478118990</t>
  </si>
  <si>
    <t>568934716624</t>
  </si>
  <si>
    <t>277714253197</t>
  </si>
  <si>
    <t>254659084111</t>
  </si>
  <si>
    <t>370454733425</t>
  </si>
  <si>
    <t>982106992228</t>
  </si>
  <si>
    <t>249145292702</t>
  </si>
  <si>
    <t>861072364757</t>
  </si>
  <si>
    <t>339156522177</t>
  </si>
  <si>
    <t>437873955498</t>
  </si>
  <si>
    <t>720965194871</t>
  </si>
  <si>
    <t>527278305136</t>
  </si>
  <si>
    <t>921466497642</t>
  </si>
  <si>
    <t>576815595163</t>
  </si>
  <si>
    <t>671747222465</t>
  </si>
  <si>
    <t>960965478074</t>
  </si>
  <si>
    <t>190833042732</t>
  </si>
  <si>
    <t>377100787228</t>
  </si>
  <si>
    <t>499282826497</t>
  </si>
  <si>
    <t>507573296536</t>
  </si>
  <si>
    <t>382899983606</t>
  </si>
  <si>
    <t>431411952925</t>
  </si>
  <si>
    <t>928997223115</t>
  </si>
  <si>
    <t>936398100076</t>
  </si>
  <si>
    <t>313575429624</t>
  </si>
  <si>
    <t>583032295853</t>
  </si>
  <si>
    <t>本状、受験票、筆記用具、返信用封筒</t>
    <rPh sb="12" eb="17">
      <t>ヘンシンヨウフウトウ</t>
    </rPh>
    <phoneticPr fontId="3"/>
  </si>
  <si>
    <t>808004273603</t>
  </si>
  <si>
    <t>185916878879</t>
  </si>
  <si>
    <t>917219408108</t>
  </si>
  <si>
    <t>683664503459</t>
  </si>
  <si>
    <t>915880887643</t>
  </si>
  <si>
    <t>289161901926</t>
  </si>
  <si>
    <t>679816408341</t>
  </si>
  <si>
    <t>627428917478</t>
  </si>
  <si>
    <t>039439911617</t>
  </si>
  <si>
    <t>915149789556</t>
  </si>
  <si>
    <t>702084971048</t>
  </si>
  <si>
    <t>068642696945</t>
  </si>
  <si>
    <t>485567649175</t>
  </si>
  <si>
    <t>912809779035</t>
  </si>
  <si>
    <t>300978758537</t>
  </si>
  <si>
    <t>379454058260</t>
  </si>
  <si>
    <t>174381924824</t>
  </si>
  <si>
    <t>918427420335</t>
  </si>
  <si>
    <t>855692040936</t>
  </si>
  <si>
    <t>889492940246</t>
  </si>
  <si>
    <t>094818459270</t>
  </si>
  <si>
    <t>888211174687</t>
  </si>
  <si>
    <t>535453809629</t>
  </si>
  <si>
    <t>608997695553</t>
  </si>
  <si>
    <t>853952413781</t>
  </si>
  <si>
    <t>777148645570</t>
  </si>
  <si>
    <t>471152505191</t>
  </si>
  <si>
    <t>090956520589</t>
  </si>
  <si>
    <t>953773130634</t>
  </si>
  <si>
    <t>228950381119</t>
  </si>
  <si>
    <t>852559884818</t>
  </si>
  <si>
    <t>746295842649</t>
  </si>
  <si>
    <t>110691987275</t>
  </si>
  <si>
    <t>518424874992</t>
  </si>
  <si>
    <t>596426099434</t>
  </si>
  <si>
    <t>484088140468</t>
  </si>
  <si>
    <t>677203737941</t>
  </si>
  <si>
    <t>993033853022</t>
  </si>
  <si>
    <t>341432610678</t>
  </si>
  <si>
    <t>425433794774</t>
  </si>
  <si>
    <t>795800159098</t>
  </si>
  <si>
    <t>051859157659</t>
  </si>
  <si>
    <t>372942959305</t>
  </si>
  <si>
    <t>890418845192</t>
  </si>
  <si>
    <t>352833057617</t>
  </si>
  <si>
    <t>736913644309</t>
  </si>
  <si>
    <t>992769808219</t>
  </si>
  <si>
    <t>580061505960</t>
  </si>
  <si>
    <t>019582048971</t>
  </si>
  <si>
    <t>総合支援学校</t>
  </si>
  <si>
    <r>
      <t>≪注意事項≫
・当日の</t>
    </r>
    <r>
      <rPr>
        <sz val="10"/>
        <color theme="0"/>
        <rFont val="ＭＳ Ｐゴシック"/>
        <family val="3"/>
        <charset val="128"/>
      </rPr>
      <t>本人確認は受験票にて行います</t>
    </r>
    <r>
      <rPr>
        <sz val="10"/>
        <color theme="0"/>
        <rFont val="ＭＳ 明朝"/>
        <family val="1"/>
        <charset val="128"/>
      </rPr>
      <t>ので、必ずお持ちください。（本状は受験票代わりになりません。）
・今後、連絡事項がある場合は京都市教員採用サイトへ掲載しますので、定期的に御確認ください。
・試験会場へは公共交通機関で来場してください。また、早めの来場は御遠慮いただき、集合時間に合わせてお越
　しください。
・試験中や待機時間中は、スマートフォンやスマートウォッチなどの情報機器としての機能を有する物は、時計と
　しても一切使用できませんので、必ず電源を切ってください。なお、会場に時計はありません。
・多数の方が受験されるため、当日の待ち時間が長くなる可能性があります。控室及び試験室内では通信機器等の
　利用を原則禁止しておりますので、書籍を持参する等、各自で御準備をお願いします。
・本市では温暖化対策の推進等の取り組んでいます。受験者においてもクールビズ（ノー上着、ノーネクタイ等）
　で試験会場にお越しください。
　（試験室は、適宜換気を行う場合があります。室温の高低に対応できる服装でお越しください。）</t>
    </r>
    <rPh sb="8" eb="10">
      <t>トウジツ</t>
    </rPh>
    <rPh sb="11" eb="15">
      <t>ホンニンカクニン</t>
    </rPh>
    <rPh sb="16" eb="19">
      <t>ジュケンヒョウ</t>
    </rPh>
    <rPh sb="21" eb="22">
      <t>オコナ</t>
    </rPh>
    <rPh sb="28" eb="29">
      <t>カナラ</t>
    </rPh>
    <rPh sb="31" eb="32">
      <t>モ</t>
    </rPh>
    <rPh sb="39" eb="41">
      <t>ホンジョウ</t>
    </rPh>
    <rPh sb="42" eb="45">
      <t>ジュケンヒョウ</t>
    </rPh>
    <rPh sb="45" eb="46">
      <t>カ</t>
    </rPh>
    <rPh sb="61" eb="63">
      <t>レンラク</t>
    </rPh>
    <rPh sb="63" eb="65">
      <t>ジコウ</t>
    </rPh>
    <rPh sb="68" eb="70">
      <t>バアイ</t>
    </rPh>
    <rPh sb="71" eb="74">
      <t>キョウトシ</t>
    </rPh>
    <rPh sb="74" eb="76">
      <t>キョウイン</t>
    </rPh>
    <rPh sb="76" eb="78">
      <t>サイヨウ</t>
    </rPh>
    <rPh sb="90" eb="93">
      <t>テイキテキ</t>
    </rPh>
    <rPh sb="135" eb="136">
      <t>ゴ</t>
    </rPh>
    <rPh sb="168" eb="172">
      <t>タイキジカン</t>
    </rPh>
    <rPh sb="172" eb="173">
      <t>チュウ</t>
    </rPh>
    <rPh sb="247" eb="249">
      <t>カイジョウ</t>
    </rPh>
    <rPh sb="250" eb="252">
      <t>トケイ</t>
    </rPh>
    <rPh sb="307" eb="309">
      <t>キキ</t>
    </rPh>
    <rPh sb="341" eb="342">
      <t>ゴ</t>
    </rPh>
    <rPh sb="358" eb="361">
      <t>オンダンカ</t>
    </rPh>
    <rPh sb="361" eb="363">
      <t>タイサク</t>
    </rPh>
    <rPh sb="364" eb="366">
      <t>スイシン</t>
    </rPh>
    <rPh sb="366" eb="367">
      <t>トウ</t>
    </rPh>
    <rPh sb="368" eb="369">
      <t>ト</t>
    </rPh>
    <rPh sb="370" eb="371">
      <t>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</si>
</sst>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h:mm;@"/>
    <numFmt numFmtId="179" formatCode="0&quot;階&quot;"/>
  </numFmts>
  <fonts count="24">
    <font>
      <sz val="11"/>
      <color theme="1"/>
      <name val="ＭＳ Ｐゴシック"/>
      <family val="2"/>
      <charset val="128"/>
    </font>
    <font>
      <sz val="6"/>
      <name val="ＭＳ Ｐゴシック"/>
      <family val="2"/>
      <charset val="128"/>
    </font>
    <font>
      <b/>
      <sz val="12"/>
      <color theme="1"/>
      <name val="ＭＳ Ｐゴシック"/>
      <family val="3"/>
      <charset val="128"/>
    </font>
    <font>
      <b/>
      <sz val="14"/>
      <color rgb="FFFF0000"/>
      <name val="ＭＳ Ｐゴシック"/>
      <family val="3"/>
      <charset val="128"/>
    </font>
    <font>
      <sz val="14"/>
      <color theme="1"/>
      <name val="ＭＳ 明朝"/>
      <family val="1"/>
      <charset val="128"/>
    </font>
    <font>
      <b/>
      <sz val="16"/>
      <color theme="1"/>
      <name val="ＭＳ Ｐゴシック"/>
      <family val="3"/>
      <charset val="128"/>
    </font>
    <font>
      <sz val="12"/>
      <color theme="1"/>
      <name val="ＭＳ 明朝"/>
      <family val="1"/>
      <charset val="128"/>
    </font>
    <font>
      <sz val="11"/>
      <color theme="1"/>
      <name val="ＭＳ Ｐゴシック"/>
      <family val="3"/>
      <charset val="128"/>
    </font>
    <font>
      <sz val="11"/>
      <name val="ＭＳ Ｐゴシック"/>
      <family val="3"/>
      <charset val="128"/>
    </font>
    <font>
      <sz val="11"/>
      <color theme="0"/>
      <name val="ＭＳ Ｐゴシック"/>
      <family val="2"/>
      <charset val="128"/>
    </font>
    <font>
      <b/>
      <u/>
      <sz val="12"/>
      <color theme="0"/>
      <name val="ＭＳ Ｐゴシック"/>
      <family val="3"/>
      <charset val="128"/>
    </font>
    <font>
      <sz val="11"/>
      <color theme="0"/>
      <name val="ＭＳ Ｐゴシック"/>
      <family val="3"/>
      <charset val="128"/>
    </font>
    <font>
      <sz val="10"/>
      <color theme="0"/>
      <name val="ＭＳ Ｐゴシック"/>
      <family val="2"/>
      <charset val="128"/>
    </font>
    <font>
      <sz val="9"/>
      <color theme="0"/>
      <name val="ＭＳ Ｐゴシック"/>
      <family val="2"/>
      <charset val="128"/>
    </font>
    <font>
      <b/>
      <sz val="10"/>
      <color theme="0"/>
      <name val="ＭＳ Ｐゴシック"/>
      <family val="3"/>
      <charset val="128"/>
    </font>
    <font>
      <sz val="11"/>
      <color theme="0"/>
      <name val="ＭＳ 明朝"/>
      <family val="1"/>
      <charset val="128"/>
    </font>
    <font>
      <sz val="10"/>
      <color theme="0"/>
      <name val="ＭＳ 明朝"/>
      <family val="1"/>
      <charset val="128"/>
    </font>
    <font>
      <sz val="10"/>
      <color theme="0"/>
      <name val="ＭＳ Ｐゴシック"/>
      <family val="3"/>
      <charset val="128"/>
    </font>
    <font>
      <u/>
      <sz val="10"/>
      <color theme="0"/>
      <name val="ＭＳ 明朝"/>
      <family val="1"/>
      <charset val="128"/>
    </font>
    <font>
      <b/>
      <u/>
      <sz val="11"/>
      <color theme="0"/>
      <name val="ＭＳ 明朝"/>
      <family val="1"/>
      <charset val="128"/>
    </font>
    <font>
      <sz val="9"/>
      <color theme="0"/>
      <name val="ＭＳ Ｐゴシック"/>
      <family val="3"/>
      <charset val="128"/>
    </font>
    <font>
      <u/>
      <sz val="10.5"/>
      <color theme="0"/>
      <name val="ＭＳ Ｐゴシック"/>
      <family val="3"/>
      <charset val="128"/>
    </font>
    <font>
      <b/>
      <sz val="18"/>
      <color theme="1"/>
      <name val="ＭＳ Ｐゴシック"/>
      <family val="3"/>
      <charset val="128"/>
    </font>
    <font>
      <b/>
      <sz val="20"/>
      <color theme="1"/>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FF0000"/>
      </left>
      <right style="double">
        <color rgb="FFFF0000"/>
      </right>
      <top style="double">
        <color rgb="FFFF0000"/>
      </top>
      <bottom style="double">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alignment vertical="center"/>
    </xf>
  </cellStyleXfs>
  <cellXfs count="72">
    <xf numFmtId="0" fontId="0" fillId="0" borderId="0" xfId="0">
      <alignment vertical="center"/>
    </xf>
    <xf numFmtId="176" fontId="0" fillId="0" borderId="4" xfId="0" quotePrefix="1" applyNumberFormat="1" applyBorder="1" applyAlignment="1" applyProtection="1">
      <alignment horizontal="center" vertical="center" shrinkToFit="1"/>
      <protection locked="0"/>
    </xf>
    <xf numFmtId="177" fontId="0" fillId="0" borderId="4" xfId="0" applyNumberFormat="1" applyBorder="1" applyAlignment="1" applyProtection="1">
      <alignment horizontal="center" vertical="center" shrinkToFit="1"/>
      <protection locked="0"/>
    </xf>
    <xf numFmtId="0" fontId="8" fillId="3" borderId="0" xfId="0" applyFont="1" applyFill="1" applyAlignment="1">
      <alignment vertical="center" shrinkToFit="1"/>
    </xf>
    <xf numFmtId="0" fontId="0" fillId="0" borderId="0" xfId="0" applyAlignment="1">
      <alignment vertical="center" shrinkToFit="1"/>
    </xf>
    <xf numFmtId="178" fontId="8" fillId="3" borderId="0" xfId="0" applyNumberFormat="1" applyFont="1" applyFill="1" applyAlignment="1">
      <alignment vertical="center" shrinkToFit="1"/>
    </xf>
    <xf numFmtId="178" fontId="0" fillId="0" borderId="0" xfId="0" applyNumberFormat="1" applyAlignment="1">
      <alignment vertical="center" shrinkToFit="1"/>
    </xf>
    <xf numFmtId="0" fontId="0" fillId="0" borderId="0" xfId="0" applyProtection="1">
      <alignment vertical="center"/>
    </xf>
    <xf numFmtId="0" fontId="3" fillId="0" borderId="0" xfId="0" applyFont="1" applyAlignment="1" applyProtection="1">
      <alignment horizontal="left" vertical="center" shrinkToFit="1"/>
    </xf>
    <xf numFmtId="176" fontId="0" fillId="2" borderId="0" xfId="0" quotePrefix="1" applyNumberFormat="1" applyFill="1" applyProtection="1">
      <alignment vertical="center"/>
    </xf>
    <xf numFmtId="0" fontId="0" fillId="2" borderId="0" xfId="0" applyFill="1" applyProtection="1">
      <alignment vertical="center"/>
    </xf>
    <xf numFmtId="0" fontId="0" fillId="0" borderId="0" xfId="0" applyBorder="1" applyAlignment="1" applyProtection="1">
      <alignment vertical="center"/>
    </xf>
    <xf numFmtId="0" fontId="0" fillId="0" borderId="5" xfId="0" applyFill="1" applyBorder="1" applyProtection="1">
      <alignment vertical="center"/>
    </xf>
    <xf numFmtId="0" fontId="0" fillId="0" borderId="6" xfId="0" applyFill="1" applyBorder="1" applyProtection="1">
      <alignment vertical="center"/>
    </xf>
    <xf numFmtId="0" fontId="4" fillId="0" borderId="6" xfId="0" applyFont="1" applyFill="1" applyBorder="1" applyAlignment="1" applyProtection="1">
      <alignment horizontal="center"/>
    </xf>
    <xf numFmtId="0" fontId="0" fillId="0" borderId="7" xfId="0" applyFill="1" applyBorder="1" applyProtection="1">
      <alignment vertical="center"/>
    </xf>
    <xf numFmtId="0" fontId="0" fillId="0" borderId="0" xfId="0" applyFill="1" applyProtection="1">
      <alignment vertical="center"/>
    </xf>
    <xf numFmtId="0" fontId="0" fillId="0" borderId="8" xfId="0" applyFill="1" applyBorder="1" applyProtection="1">
      <alignment vertical="center"/>
    </xf>
    <xf numFmtId="0" fontId="0" fillId="0" borderId="0" xfId="0" applyFill="1" applyBorder="1" applyProtection="1">
      <alignment vertical="center"/>
    </xf>
    <xf numFmtId="0" fontId="5" fillId="0" borderId="0" xfId="0" applyFont="1" applyFill="1" applyBorder="1" applyAlignment="1" applyProtection="1">
      <alignment horizontal="center" vertical="center"/>
    </xf>
    <xf numFmtId="0" fontId="0" fillId="0" borderId="0" xfId="0" applyFill="1" applyAlignment="1" applyProtection="1">
      <alignment vertical="center"/>
    </xf>
    <xf numFmtId="0" fontId="0" fillId="0" borderId="9" xfId="0" applyFill="1" applyBorder="1" applyProtection="1">
      <alignment vertical="center"/>
    </xf>
    <xf numFmtId="0" fontId="2" fillId="0" borderId="0" xfId="0" applyFont="1" applyFill="1" applyBorder="1" applyProtection="1">
      <alignment vertical="center"/>
    </xf>
    <xf numFmtId="0" fontId="0" fillId="0" borderId="1" xfId="0" applyFill="1" applyBorder="1" applyAlignment="1" applyProtection="1">
      <alignment horizontal="center" vertical="center"/>
    </xf>
    <xf numFmtId="0" fontId="22" fillId="0" borderId="2" xfId="0" applyFont="1" applyFill="1" applyBorder="1" applyAlignment="1" applyProtection="1">
      <alignment horizontal="center" vertical="center" shrinkToFit="1"/>
    </xf>
    <xf numFmtId="0" fontId="22" fillId="0" borderId="13" xfId="0" applyFont="1" applyFill="1" applyBorder="1" applyAlignment="1" applyProtection="1">
      <alignment horizontal="center" vertical="center" shrinkToFit="1"/>
    </xf>
    <xf numFmtId="0" fontId="22" fillId="0" borderId="3" xfId="0" applyFont="1" applyFill="1" applyBorder="1" applyAlignment="1" applyProtection="1">
      <alignment horizontal="center" vertical="center" shrinkToFit="1"/>
    </xf>
    <xf numFmtId="0" fontId="23" fillId="0" borderId="2" xfId="0" applyFont="1" applyFill="1" applyBorder="1" applyAlignment="1" applyProtection="1">
      <alignment horizontal="center" vertical="center"/>
    </xf>
    <xf numFmtId="0" fontId="23" fillId="0" borderId="3" xfId="0" applyFont="1" applyFill="1" applyBorder="1" applyAlignment="1" applyProtection="1">
      <alignment horizontal="center" vertical="center"/>
    </xf>
    <xf numFmtId="0" fontId="10" fillId="0" borderId="0" xfId="0" applyFont="1" applyFill="1" applyProtection="1">
      <alignment vertical="center"/>
    </xf>
    <xf numFmtId="0" fontId="9" fillId="0" borderId="0" xfId="0" applyFont="1" applyFill="1" applyProtection="1">
      <alignment vertical="center"/>
    </xf>
    <xf numFmtId="0" fontId="9" fillId="0" borderId="0" xfId="0" applyFont="1" applyFill="1" applyBorder="1" applyProtection="1">
      <alignment vertical="center"/>
    </xf>
    <xf numFmtId="0" fontId="7" fillId="0" borderId="8" xfId="0" applyFont="1" applyFill="1" applyBorder="1" applyProtection="1">
      <alignment vertical="center"/>
    </xf>
    <xf numFmtId="49" fontId="11" fillId="0" borderId="0" xfId="0" applyNumberFormat="1" applyFont="1" applyFill="1" applyBorder="1" applyProtection="1">
      <alignment vertical="center"/>
    </xf>
    <xf numFmtId="0" fontId="11" fillId="0" borderId="0" xfId="0" applyFont="1" applyFill="1" applyBorder="1" applyAlignment="1" applyProtection="1">
      <alignment horizontal="distributed" vertical="center"/>
    </xf>
    <xf numFmtId="0" fontId="11" fillId="0" borderId="0" xfId="0" applyFont="1" applyFill="1" applyBorder="1" applyProtection="1">
      <alignment vertical="center"/>
    </xf>
    <xf numFmtId="178" fontId="11" fillId="0" borderId="0" xfId="0" applyNumberFormat="1" applyFont="1" applyFill="1" applyBorder="1" applyAlignment="1" applyProtection="1">
      <alignment horizontal="left" vertical="center" indent="1"/>
    </xf>
    <xf numFmtId="0" fontId="17" fillId="0" borderId="0" xfId="0" applyFont="1" applyFill="1" applyProtection="1">
      <alignment vertical="center"/>
    </xf>
    <xf numFmtId="178" fontId="11" fillId="0" borderId="0" xfId="0" applyNumberFormat="1" applyFont="1" applyFill="1" applyBorder="1" applyAlignment="1" applyProtection="1">
      <alignment horizontal="center" vertical="center"/>
    </xf>
    <xf numFmtId="0" fontId="17" fillId="0" borderId="0" xfId="0" applyFont="1" applyFill="1" applyBorder="1" applyProtection="1">
      <alignment vertical="center"/>
    </xf>
    <xf numFmtId="0" fontId="11" fillId="0" borderId="0" xfId="0" applyFont="1" applyFill="1" applyProtection="1">
      <alignment vertical="center"/>
    </xf>
    <xf numFmtId="0" fontId="20" fillId="0" borderId="0" xfId="0" applyFont="1" applyFill="1" applyBorder="1" applyProtection="1">
      <alignment vertical="center"/>
    </xf>
    <xf numFmtId="0" fontId="0" fillId="0" borderId="0" xfId="0" applyAlignment="1" applyProtection="1">
      <alignment horizontal="right" vertical="center"/>
    </xf>
    <xf numFmtId="0" fontId="0" fillId="0" borderId="0" xfId="0" applyAlignment="1" applyProtection="1">
      <alignment vertical="center" shrinkToFit="1"/>
    </xf>
    <xf numFmtId="0" fontId="21" fillId="0" borderId="0" xfId="0" applyFont="1" applyFill="1" applyProtection="1">
      <alignment vertical="center"/>
    </xf>
    <xf numFmtId="179" fontId="11" fillId="0" borderId="0" xfId="0" applyNumberFormat="1" applyFont="1" applyFill="1" applyBorder="1" applyAlignment="1" applyProtection="1">
      <alignment horizontal="left" vertical="center" indent="1"/>
    </xf>
    <xf numFmtId="0" fontId="14" fillId="0" borderId="0" xfId="0" applyFont="1" applyFill="1" applyProtection="1">
      <alignment vertical="center"/>
    </xf>
    <xf numFmtId="0" fontId="9" fillId="0" borderId="0" xfId="0" applyFont="1" applyFill="1" applyBorder="1" applyAlignment="1" applyProtection="1">
      <alignment vertical="top" wrapText="1"/>
    </xf>
    <xf numFmtId="0" fontId="9" fillId="0" borderId="0" xfId="0" applyFont="1" applyFill="1" applyBorder="1" applyAlignment="1" applyProtection="1">
      <alignment vertical="top"/>
    </xf>
    <xf numFmtId="0" fontId="11" fillId="0" borderId="0" xfId="0" applyFont="1" applyFill="1" applyBorder="1" applyAlignment="1" applyProtection="1">
      <alignment horizontal="distributed" vertical="top"/>
    </xf>
    <xf numFmtId="49" fontId="9" fillId="0" borderId="0" xfId="0" applyNumberFormat="1" applyFont="1" applyFill="1" applyBorder="1" applyProtection="1">
      <alignment vertical="center"/>
    </xf>
    <xf numFmtId="0" fontId="9" fillId="0" borderId="0" xfId="0" applyFont="1" applyFill="1" applyBorder="1" applyAlignment="1" applyProtection="1">
      <alignment horizontal="distributed" vertical="center"/>
    </xf>
    <xf numFmtId="178" fontId="9" fillId="0" borderId="0" xfId="0" applyNumberFormat="1" applyFont="1" applyFill="1" applyBorder="1" applyAlignment="1" applyProtection="1">
      <alignment horizontal="left" vertical="center" indent="1"/>
    </xf>
    <xf numFmtId="0" fontId="12" fillId="0" borderId="0" xfId="0" applyFont="1" applyFill="1" applyProtection="1">
      <alignment vertical="center"/>
    </xf>
    <xf numFmtId="0" fontId="12" fillId="0" borderId="0" xfId="0" applyFont="1" applyFill="1" applyBorder="1" applyProtection="1">
      <alignment vertical="center"/>
    </xf>
    <xf numFmtId="0" fontId="13" fillId="0" borderId="0" xfId="0" applyFont="1" applyFill="1" applyBorder="1" applyProtection="1">
      <alignment vertical="center"/>
    </xf>
    <xf numFmtId="179" fontId="9" fillId="0" borderId="0" xfId="0" applyNumberFormat="1" applyFont="1" applyFill="1" applyBorder="1" applyAlignment="1" applyProtection="1">
      <alignment horizontal="left" vertical="center" indent="1"/>
    </xf>
    <xf numFmtId="0" fontId="9" fillId="0" borderId="0" xfId="0" applyNumberFormat="1" applyFont="1" applyFill="1" applyBorder="1" applyAlignment="1" applyProtection="1">
      <alignment horizontal="left" vertical="center" indent="1"/>
    </xf>
    <xf numFmtId="0" fontId="9" fillId="0" borderId="0" xfId="0" applyFont="1" applyFill="1" applyBorder="1" applyAlignment="1" applyProtection="1">
      <alignment horizontal="distributed" vertical="top"/>
    </xf>
    <xf numFmtId="49" fontId="9" fillId="0" borderId="0" xfId="0" applyNumberFormat="1" applyFont="1" applyFill="1" applyBorder="1" applyAlignment="1" applyProtection="1">
      <alignment horizontal="right" vertical="center"/>
    </xf>
    <xf numFmtId="0" fontId="15" fillId="0" borderId="0" xfId="0" applyFont="1" applyFill="1" applyBorder="1" applyProtection="1">
      <alignment vertical="center"/>
    </xf>
    <xf numFmtId="0" fontId="16" fillId="0" borderId="14" xfId="0" applyFont="1" applyFill="1" applyBorder="1" applyAlignment="1" applyProtection="1">
      <alignment horizontal="left" vertical="center" wrapText="1"/>
    </xf>
    <xf numFmtId="0" fontId="16" fillId="0" borderId="15" xfId="0" applyFont="1" applyFill="1" applyBorder="1" applyAlignment="1" applyProtection="1">
      <alignment horizontal="left" vertical="center" wrapText="1"/>
    </xf>
    <xf numFmtId="0" fontId="16" fillId="0" borderId="16" xfId="0" applyFont="1" applyFill="1" applyBorder="1" applyAlignment="1" applyProtection="1">
      <alignment horizontal="left" vertical="center" wrapText="1"/>
    </xf>
    <xf numFmtId="0" fontId="9" fillId="0" borderId="15" xfId="0" applyFont="1" applyFill="1" applyBorder="1" applyAlignment="1" applyProtection="1">
      <alignment vertical="center" wrapText="1"/>
    </xf>
    <xf numFmtId="0" fontId="16" fillId="0" borderId="17" xfId="0" applyFont="1" applyFill="1" applyBorder="1" applyAlignment="1" applyProtection="1">
      <alignment horizontal="left" vertical="center" wrapText="1"/>
    </xf>
    <xf numFmtId="0" fontId="16" fillId="0" borderId="18" xfId="0" applyFont="1" applyFill="1" applyBorder="1" applyAlignment="1" applyProtection="1">
      <alignment horizontal="left" vertical="center" wrapText="1"/>
    </xf>
    <xf numFmtId="0" fontId="16" fillId="0" borderId="19" xfId="0" applyFont="1" applyFill="1" applyBorder="1" applyAlignment="1" applyProtection="1">
      <alignment horizontal="left" vertical="center" wrapText="1"/>
    </xf>
    <xf numFmtId="0" fontId="15" fillId="0" borderId="0" xfId="0" applyFont="1" applyFill="1" applyAlignment="1" applyProtection="1">
      <alignment horizontal="center"/>
    </xf>
    <xf numFmtId="0" fontId="0" fillId="0" borderId="10" xfId="0" applyFill="1" applyBorder="1" applyProtection="1">
      <alignment vertical="center"/>
    </xf>
    <xf numFmtId="0" fontId="6" fillId="0" borderId="11" xfId="0" applyFont="1" applyFill="1" applyBorder="1" applyAlignment="1" applyProtection="1">
      <alignment horizontal="center" vertical="center"/>
    </xf>
    <xf numFmtId="0" fontId="0" fillId="0" borderId="12" xfId="0" applyFill="1" applyBorder="1" applyProtection="1">
      <alignment vertical="center"/>
    </xf>
  </cellXfs>
  <cellStyles count="1">
    <cellStyle name="標準" xfId="0" builtinId="0"/>
  </cellStyles>
  <dxfs count="2">
    <dxf>
      <font>
        <b/>
        <i val="0"/>
        <strike val="0"/>
        <color rgb="FF0070C0"/>
      </font>
    </dxf>
    <dxf>
      <font>
        <color theme="1"/>
      </font>
    </dxf>
  </dxfs>
  <tableStyles count="0" defaultTableStyle="TableStyleMedium2" defaultPivotStyle="PivotStyleLight16"/>
  <colors>
    <mruColors>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243417</xdr:colOff>
      <xdr:row>12</xdr:row>
      <xdr:rowOff>169334</xdr:rowOff>
    </xdr:from>
    <xdr:to>
      <xdr:col>10</xdr:col>
      <xdr:colOff>52917</xdr:colOff>
      <xdr:row>16</xdr:row>
      <xdr:rowOff>169335</xdr:rowOff>
    </xdr:to>
    <xdr:pic>
      <xdr:nvPicPr>
        <xdr:cNvPr id="4" name="図 3">
          <a:extLst>
            <a:ext uri="{FF2B5EF4-FFF2-40B4-BE49-F238E27FC236}">
              <a16:creationId xmlns:a16="http://schemas.microsoft.com/office/drawing/2014/main" id="{E669FB5A-032D-A8D0-DEBD-576F0DAA1E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53250" y="2550584"/>
          <a:ext cx="804334" cy="80433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ADCF-B9DA-4135-A194-2B7CFFD7ECE8}">
  <sheetPr codeName="Sheet4">
    <pageSetUpPr fitToPage="1"/>
  </sheetPr>
  <dimension ref="B1:S44"/>
  <sheetViews>
    <sheetView tabSelected="1" zoomScale="90" zoomScaleNormal="90" workbookViewId="0">
      <selection activeCell="D1" sqref="D1"/>
    </sheetView>
  </sheetViews>
  <sheetFormatPr defaultRowHeight="13.5"/>
  <cols>
    <col min="1" max="1" width="3" style="7" customWidth="1"/>
    <col min="2" max="3" width="3.375" style="7" customWidth="1"/>
    <col min="4" max="10" width="13" style="7" customWidth="1"/>
    <col min="11" max="12" width="3.375" style="7" customWidth="1"/>
    <col min="13" max="16" width="9" style="7"/>
    <col min="17" max="17" width="25.75" style="7" customWidth="1"/>
    <col min="18" max="18" width="9" style="7" hidden="1" customWidth="1"/>
    <col min="19" max="19" width="0" style="7" hidden="1" customWidth="1"/>
    <col min="20" max="16384" width="9" style="7"/>
  </cols>
  <sheetData>
    <row r="1" spans="2:19" ht="15" customHeight="1" thickTop="1" thickBot="1">
      <c r="D1" s="1"/>
      <c r="E1" s="7" t="s">
        <v>2</v>
      </c>
      <c r="M1" s="8" t="str">
        <f>IF(OR(D1="",D2=""),"コードと整理番号を入力してください。",IF(S1="ok","","コード又は整理番号が誤っています。再度確認してください。"))</f>
        <v>コードと整理番号を入力してください。</v>
      </c>
      <c r="N1" s="8"/>
      <c r="O1" s="8"/>
      <c r="P1" s="8"/>
      <c r="Q1" s="8"/>
      <c r="S1" s="9" t="str">
        <f>IF(COUNTIFS(挿入!A2:A115,D1,挿入!B2:B115,D2)&gt;0,"ok","")</f>
        <v/>
      </c>
    </row>
    <row r="2" spans="2:19" ht="15" customHeight="1" thickTop="1" thickBot="1">
      <c r="D2" s="2"/>
      <c r="E2" s="7" t="s">
        <v>3</v>
      </c>
      <c r="M2" s="8"/>
      <c r="N2" s="8"/>
      <c r="O2" s="8"/>
      <c r="P2" s="8"/>
      <c r="Q2" s="8"/>
      <c r="R2" s="7" t="s">
        <v>4</v>
      </c>
      <c r="S2" s="10" t="str">
        <f>IF(S1="ok",D1,"")</f>
        <v/>
      </c>
    </row>
    <row r="3" spans="2:19" ht="14.25" thickTop="1"/>
    <row r="4" spans="2:19" ht="14.25" thickBot="1">
      <c r="B4" s="11"/>
      <c r="C4" s="11"/>
    </row>
    <row r="5" spans="2:19" ht="24.75" customHeight="1">
      <c r="B5" s="12"/>
      <c r="C5" s="13"/>
      <c r="D5" s="13"/>
      <c r="E5" s="13"/>
      <c r="F5" s="13"/>
      <c r="G5" s="14" t="s">
        <v>5</v>
      </c>
      <c r="H5" s="13"/>
      <c r="I5" s="13"/>
      <c r="J5" s="13"/>
      <c r="K5" s="13"/>
      <c r="L5" s="15"/>
      <c r="M5" s="16"/>
    </row>
    <row r="6" spans="2:19" ht="22.5" customHeight="1">
      <c r="B6" s="17"/>
      <c r="C6" s="18"/>
      <c r="D6" s="18"/>
      <c r="E6" s="18"/>
      <c r="F6" s="16"/>
      <c r="G6" s="19" t="s">
        <v>6</v>
      </c>
      <c r="H6" s="18"/>
      <c r="I6" s="20" t="s">
        <v>33</v>
      </c>
      <c r="J6" s="20"/>
      <c r="K6" s="18"/>
      <c r="L6" s="21"/>
      <c r="M6" s="16"/>
    </row>
    <row r="7" spans="2:19" ht="3" customHeight="1">
      <c r="B7" s="17"/>
      <c r="C7" s="18"/>
      <c r="D7" s="18"/>
      <c r="E7" s="18"/>
      <c r="F7" s="22"/>
      <c r="G7" s="18"/>
      <c r="H7" s="18"/>
      <c r="I7" s="18"/>
      <c r="J7" s="18"/>
      <c r="K7" s="18"/>
      <c r="L7" s="21"/>
      <c r="M7" s="16"/>
    </row>
    <row r="8" spans="2:19" ht="27.75" customHeight="1">
      <c r="B8" s="17"/>
      <c r="C8" s="18"/>
      <c r="D8" s="23" t="s">
        <v>1</v>
      </c>
      <c r="E8" s="24" t="str">
        <f>IFERROR(VLOOKUP(I8,挿入!C:D,2,FALSE),"")</f>
        <v/>
      </c>
      <c r="F8" s="25"/>
      <c r="G8" s="26"/>
      <c r="H8" s="23" t="s">
        <v>0</v>
      </c>
      <c r="I8" s="27" t="str">
        <f>IFERROR(VLOOKUP(S2,挿入!A:C,3,FALSE),"")</f>
        <v/>
      </c>
      <c r="J8" s="28"/>
      <c r="K8" s="18"/>
      <c r="L8" s="21"/>
      <c r="M8" s="16"/>
    </row>
    <row r="9" spans="2:19" ht="3" customHeight="1">
      <c r="B9" s="17"/>
      <c r="C9" s="18"/>
      <c r="D9" s="18"/>
      <c r="E9" s="18"/>
      <c r="F9" s="18"/>
      <c r="G9" s="18"/>
      <c r="H9" s="18"/>
      <c r="I9" s="18"/>
      <c r="J9" s="18"/>
      <c r="K9" s="18"/>
      <c r="L9" s="21"/>
      <c r="M9" s="16"/>
    </row>
    <row r="10" spans="2:19" ht="15.75" customHeight="1">
      <c r="B10" s="17"/>
      <c r="C10" s="29" t="s">
        <v>29</v>
      </c>
      <c r="D10" s="29"/>
      <c r="E10" s="30"/>
      <c r="F10" s="30"/>
      <c r="G10" s="30"/>
      <c r="H10" s="30"/>
      <c r="I10" s="30"/>
      <c r="J10" s="30"/>
      <c r="K10" s="31"/>
      <c r="L10" s="21"/>
      <c r="M10" s="16"/>
    </row>
    <row r="11" spans="2:19" ht="15.75" customHeight="1">
      <c r="B11" s="32"/>
      <c r="C11" s="33" t="s">
        <v>7</v>
      </c>
      <c r="D11" s="34" t="s">
        <v>19</v>
      </c>
      <c r="E11" s="35" t="s">
        <v>31</v>
      </c>
      <c r="F11" s="35"/>
      <c r="G11" s="35" t="s">
        <v>57</v>
      </c>
      <c r="H11" s="35"/>
      <c r="I11" s="35"/>
      <c r="J11" s="31"/>
      <c r="K11" s="31"/>
      <c r="L11" s="21"/>
      <c r="M11" s="16"/>
    </row>
    <row r="12" spans="2:19" ht="15.75" customHeight="1">
      <c r="B12" s="32"/>
      <c r="C12" s="33" t="s">
        <v>8</v>
      </c>
      <c r="D12" s="34" t="s">
        <v>16</v>
      </c>
      <c r="E12" s="36">
        <v>0.35416666666666669</v>
      </c>
      <c r="F12" s="37" t="s">
        <v>21</v>
      </c>
      <c r="G12" s="38">
        <v>0.375</v>
      </c>
      <c r="H12" s="39" t="s">
        <v>22</v>
      </c>
      <c r="I12" s="40"/>
      <c r="J12" s="31"/>
      <c r="K12" s="31"/>
      <c r="L12" s="21"/>
      <c r="M12" s="16"/>
    </row>
    <row r="13" spans="2:19" ht="15.75" customHeight="1">
      <c r="B13" s="32"/>
      <c r="C13" s="33"/>
      <c r="D13" s="34"/>
      <c r="E13" s="41" t="s">
        <v>59</v>
      </c>
      <c r="F13" s="41"/>
      <c r="G13" s="40"/>
      <c r="H13" s="35"/>
      <c r="I13" s="35"/>
      <c r="J13" s="31"/>
      <c r="K13" s="31"/>
      <c r="L13" s="21"/>
      <c r="M13" s="16"/>
      <c r="N13" s="42"/>
      <c r="P13" s="43"/>
      <c r="Q13" s="43"/>
    </row>
    <row r="14" spans="2:19" ht="15.75" customHeight="1">
      <c r="B14" s="32"/>
      <c r="C14" s="33" t="s">
        <v>9</v>
      </c>
      <c r="D14" s="34" t="s">
        <v>17</v>
      </c>
      <c r="E14" s="44" t="s">
        <v>35</v>
      </c>
      <c r="F14" s="40"/>
      <c r="G14" s="30"/>
      <c r="H14" s="40" t="s">
        <v>38</v>
      </c>
      <c r="I14" s="45" t="s">
        <v>37</v>
      </c>
      <c r="J14" s="31"/>
      <c r="K14" s="31"/>
      <c r="L14" s="21"/>
      <c r="M14" s="16"/>
    </row>
    <row r="15" spans="2:19" ht="15.75" customHeight="1">
      <c r="B15" s="32"/>
      <c r="C15" s="33"/>
      <c r="D15" s="34"/>
      <c r="E15" s="46" t="s">
        <v>41</v>
      </c>
      <c r="F15" s="40"/>
      <c r="G15" s="30"/>
      <c r="H15" s="40"/>
      <c r="I15" s="45"/>
      <c r="J15" s="31"/>
      <c r="K15" s="31"/>
      <c r="L15" s="21"/>
      <c r="M15" s="16"/>
    </row>
    <row r="16" spans="2:19" ht="15.75" customHeight="1">
      <c r="B16" s="32"/>
      <c r="C16" s="33"/>
      <c r="D16" s="34"/>
      <c r="E16" s="46" t="s">
        <v>61</v>
      </c>
      <c r="F16" s="40"/>
      <c r="G16" s="30"/>
      <c r="H16" s="40"/>
      <c r="I16" s="45"/>
      <c r="J16" s="31"/>
      <c r="K16" s="31"/>
      <c r="L16" s="21"/>
      <c r="M16" s="16"/>
    </row>
    <row r="17" spans="2:16" ht="15.75" customHeight="1">
      <c r="B17" s="32"/>
      <c r="C17" s="33" t="s">
        <v>10</v>
      </c>
      <c r="D17" s="34" t="s">
        <v>18</v>
      </c>
      <c r="E17" s="35" t="s">
        <v>27</v>
      </c>
      <c r="F17" s="35"/>
      <c r="G17" s="47"/>
      <c r="H17" s="48"/>
      <c r="I17" s="48"/>
      <c r="J17" s="48"/>
      <c r="K17" s="31"/>
      <c r="L17" s="21"/>
      <c r="M17" s="16"/>
    </row>
    <row r="18" spans="2:16" ht="15.75" customHeight="1">
      <c r="B18" s="32"/>
      <c r="C18" s="33" t="s">
        <v>11</v>
      </c>
      <c r="D18" s="49" t="s">
        <v>20</v>
      </c>
      <c r="E18" s="35" t="s">
        <v>28</v>
      </c>
      <c r="F18" s="35"/>
      <c r="G18" s="48"/>
      <c r="H18" s="48"/>
      <c r="I18" s="48"/>
      <c r="J18" s="48"/>
      <c r="K18" s="31"/>
      <c r="L18" s="21"/>
      <c r="M18" s="16"/>
    </row>
    <row r="19" spans="2:16" ht="3" customHeight="1">
      <c r="B19" s="17"/>
      <c r="C19" s="30"/>
      <c r="D19" s="30"/>
      <c r="E19" s="30"/>
      <c r="F19" s="30"/>
      <c r="G19" s="48"/>
      <c r="H19" s="48"/>
      <c r="I19" s="48"/>
      <c r="J19" s="48"/>
      <c r="K19" s="31"/>
      <c r="L19" s="21"/>
      <c r="M19" s="16"/>
    </row>
    <row r="20" spans="2:16" ht="15.75" customHeight="1">
      <c r="B20" s="17"/>
      <c r="C20" s="29" t="s">
        <v>30</v>
      </c>
      <c r="D20" s="29"/>
      <c r="E20" s="30"/>
      <c r="F20" s="30"/>
      <c r="G20" s="30"/>
      <c r="H20" s="30"/>
      <c r="I20" s="30"/>
      <c r="J20" s="30"/>
      <c r="K20" s="31"/>
      <c r="L20" s="21"/>
      <c r="M20" s="16"/>
      <c r="P20" s="43"/>
    </row>
    <row r="21" spans="2:16" ht="15.75" customHeight="1">
      <c r="B21" s="17"/>
      <c r="C21" s="50" t="s">
        <v>7</v>
      </c>
      <c r="D21" s="51" t="s">
        <v>19</v>
      </c>
      <c r="E21" s="31" t="s">
        <v>36</v>
      </c>
      <c r="F21" s="31"/>
      <c r="G21" s="31" t="s">
        <v>42</v>
      </c>
      <c r="H21" s="31"/>
      <c r="I21" s="31"/>
      <c r="J21" s="31"/>
      <c r="K21" s="31"/>
      <c r="L21" s="21"/>
      <c r="M21" s="16"/>
      <c r="P21" s="43"/>
    </row>
    <row r="22" spans="2:16" ht="15.75" customHeight="1">
      <c r="B22" s="17"/>
      <c r="C22" s="50" t="s">
        <v>8</v>
      </c>
      <c r="D22" s="51" t="s">
        <v>16</v>
      </c>
      <c r="E22" s="52" t="str">
        <f>IFERROR(VLOOKUP(I8,挿入!C:M,11,FALSE),"")</f>
        <v/>
      </c>
      <c r="F22" s="53" t="s">
        <v>21</v>
      </c>
      <c r="G22" s="38" t="str">
        <f>IFERROR(VLOOKUP(I8,挿入!C:N,12,FALSE),"")</f>
        <v/>
      </c>
      <c r="H22" s="54" t="s">
        <v>22</v>
      </c>
      <c r="I22" s="30"/>
      <c r="J22" s="31"/>
      <c r="K22" s="31"/>
      <c r="L22" s="21"/>
      <c r="M22" s="16"/>
    </row>
    <row r="23" spans="2:16" ht="15.75" customHeight="1">
      <c r="B23" s="17"/>
      <c r="C23" s="50"/>
      <c r="D23" s="51"/>
      <c r="E23" s="55" t="s">
        <v>60</v>
      </c>
      <c r="F23" s="55"/>
      <c r="G23" s="30"/>
      <c r="H23" s="31"/>
      <c r="I23" s="31"/>
      <c r="J23" s="31"/>
      <c r="K23" s="31"/>
      <c r="L23" s="21"/>
      <c r="M23" s="16"/>
    </row>
    <row r="24" spans="2:16" ht="15.75" customHeight="1">
      <c r="B24" s="17"/>
      <c r="C24" s="50" t="s">
        <v>9</v>
      </c>
      <c r="D24" s="51" t="s">
        <v>17</v>
      </c>
      <c r="E24" s="44" t="s">
        <v>35</v>
      </c>
      <c r="F24" s="30"/>
      <c r="G24" s="30"/>
      <c r="H24" s="56" t="s">
        <v>39</v>
      </c>
      <c r="I24" s="57" t="s">
        <v>40</v>
      </c>
      <c r="J24" s="31"/>
      <c r="K24" s="31"/>
      <c r="L24" s="21"/>
      <c r="M24" s="16"/>
    </row>
    <row r="25" spans="2:16" ht="15.75" customHeight="1">
      <c r="B25" s="17"/>
      <c r="C25" s="50" t="s">
        <v>10</v>
      </c>
      <c r="D25" s="51" t="s">
        <v>18</v>
      </c>
      <c r="E25" s="31" t="s">
        <v>32</v>
      </c>
      <c r="F25" s="31"/>
      <c r="G25" s="31"/>
      <c r="H25" s="31"/>
      <c r="I25" s="31"/>
      <c r="J25" s="31"/>
      <c r="K25" s="31"/>
      <c r="L25" s="21"/>
      <c r="M25" s="16"/>
    </row>
    <row r="26" spans="2:16" ht="15.75" customHeight="1">
      <c r="B26" s="17"/>
      <c r="C26" s="50" t="s">
        <v>11</v>
      </c>
      <c r="D26" s="58" t="s">
        <v>20</v>
      </c>
      <c r="E26" s="35" t="str">
        <f>IFERROR(VLOOKUP(I8,挿入!C:R,16,FALSE),"")</f>
        <v/>
      </c>
      <c r="F26" s="31"/>
      <c r="G26" s="30"/>
      <c r="H26" s="31"/>
      <c r="I26" s="31"/>
      <c r="J26" s="31"/>
      <c r="K26" s="31"/>
      <c r="L26" s="21"/>
      <c r="M26" s="16"/>
    </row>
    <row r="27" spans="2:16" ht="15.75" customHeight="1">
      <c r="B27" s="17"/>
      <c r="C27" s="50" t="s">
        <v>12</v>
      </c>
      <c r="D27" s="31" t="s">
        <v>15</v>
      </c>
      <c r="E27" s="30"/>
      <c r="F27" s="30"/>
      <c r="G27" s="31"/>
      <c r="H27" s="31"/>
      <c r="I27" s="31"/>
      <c r="J27" s="31"/>
      <c r="K27" s="31"/>
      <c r="L27" s="21"/>
      <c r="M27" s="16"/>
    </row>
    <row r="28" spans="2:16" ht="15.75" customHeight="1">
      <c r="B28" s="17"/>
      <c r="C28" s="59" t="s">
        <v>13</v>
      </c>
      <c r="D28" s="60" t="s">
        <v>55</v>
      </c>
      <c r="E28" s="30"/>
      <c r="F28" s="30"/>
      <c r="G28" s="31"/>
      <c r="H28" s="31"/>
      <c r="I28" s="31"/>
      <c r="J28" s="31"/>
      <c r="K28" s="31"/>
      <c r="L28" s="21"/>
      <c r="M28" s="16"/>
    </row>
    <row r="29" spans="2:16" ht="15.75" customHeight="1">
      <c r="B29" s="17"/>
      <c r="C29" s="59" t="s">
        <v>13</v>
      </c>
      <c r="D29" s="60" t="s">
        <v>62</v>
      </c>
      <c r="E29" s="30"/>
      <c r="F29" s="30"/>
      <c r="G29" s="31"/>
      <c r="H29" s="31"/>
      <c r="I29" s="31"/>
      <c r="J29" s="31"/>
      <c r="K29" s="31"/>
      <c r="L29" s="21"/>
      <c r="M29" s="16"/>
    </row>
    <row r="30" spans="2:16" ht="15.75" customHeight="1">
      <c r="B30" s="17"/>
      <c r="C30" s="59" t="s">
        <v>13</v>
      </c>
      <c r="D30" s="60" t="s">
        <v>34</v>
      </c>
      <c r="E30" s="30"/>
      <c r="F30" s="30"/>
      <c r="G30" s="31"/>
      <c r="H30" s="31"/>
      <c r="I30" s="31"/>
      <c r="J30" s="31"/>
      <c r="K30" s="31"/>
      <c r="L30" s="21"/>
      <c r="M30" s="16"/>
    </row>
    <row r="31" spans="2:16" ht="15.75" customHeight="1">
      <c r="B31" s="17"/>
      <c r="C31" s="59" t="s">
        <v>13</v>
      </c>
      <c r="D31" s="40" t="s">
        <v>56</v>
      </c>
      <c r="E31" s="30"/>
      <c r="F31" s="30"/>
      <c r="G31" s="31"/>
      <c r="H31" s="31"/>
      <c r="I31" s="31"/>
      <c r="J31" s="31"/>
      <c r="K31" s="31"/>
      <c r="L31" s="21"/>
      <c r="M31" s="16"/>
    </row>
    <row r="32" spans="2:16" ht="4.5" customHeight="1" thickBot="1">
      <c r="B32" s="17"/>
      <c r="C32" s="31"/>
      <c r="D32" s="31"/>
      <c r="E32" s="31"/>
      <c r="F32" s="31"/>
      <c r="G32" s="31"/>
      <c r="H32" s="31"/>
      <c r="I32" s="31"/>
      <c r="J32" s="31"/>
      <c r="K32" s="31"/>
      <c r="L32" s="21"/>
      <c r="M32" s="16"/>
    </row>
    <row r="33" spans="2:13" ht="149.25" customHeight="1" thickTop="1" thickBot="1">
      <c r="B33" s="17"/>
      <c r="C33" s="61" t="s">
        <v>182</v>
      </c>
      <c r="D33" s="62"/>
      <c r="E33" s="62"/>
      <c r="F33" s="62"/>
      <c r="G33" s="62"/>
      <c r="H33" s="62"/>
      <c r="I33" s="62"/>
      <c r="J33" s="62"/>
      <c r="K33" s="63"/>
      <c r="L33" s="21"/>
      <c r="M33" s="16"/>
    </row>
    <row r="34" spans="2:13" ht="6.75" customHeight="1" thickTop="1" thickBot="1">
      <c r="B34" s="17"/>
      <c r="C34" s="64"/>
      <c r="D34" s="64"/>
      <c r="E34" s="64"/>
      <c r="F34" s="64"/>
      <c r="G34" s="64"/>
      <c r="H34" s="64"/>
      <c r="I34" s="64"/>
      <c r="J34" s="64"/>
      <c r="K34" s="64"/>
      <c r="L34" s="21"/>
      <c r="M34" s="16"/>
    </row>
    <row r="35" spans="2:13" ht="55.5" customHeight="1" thickBot="1">
      <c r="B35" s="17"/>
      <c r="C35" s="65" t="s">
        <v>63</v>
      </c>
      <c r="D35" s="66"/>
      <c r="E35" s="66"/>
      <c r="F35" s="66"/>
      <c r="G35" s="66"/>
      <c r="H35" s="66"/>
      <c r="I35" s="66"/>
      <c r="J35" s="66"/>
      <c r="K35" s="67"/>
      <c r="L35" s="21"/>
      <c r="M35" s="16"/>
    </row>
    <row r="36" spans="2:13" ht="25.5" customHeight="1">
      <c r="B36" s="17"/>
      <c r="C36" s="68" t="s">
        <v>64</v>
      </c>
      <c r="D36" s="68"/>
      <c r="E36" s="68"/>
      <c r="F36" s="68"/>
      <c r="G36" s="68"/>
      <c r="H36" s="68"/>
      <c r="I36" s="68"/>
      <c r="J36" s="68"/>
      <c r="K36" s="68"/>
      <c r="L36" s="21"/>
      <c r="M36" s="16"/>
    </row>
    <row r="37" spans="2:13" ht="19.5" customHeight="1" thickBot="1">
      <c r="B37" s="69"/>
      <c r="C37" s="70" t="s">
        <v>14</v>
      </c>
      <c r="D37" s="70"/>
      <c r="E37" s="70"/>
      <c r="F37" s="70"/>
      <c r="G37" s="70"/>
      <c r="H37" s="70"/>
      <c r="I37" s="70"/>
      <c r="J37" s="70"/>
      <c r="K37" s="70"/>
      <c r="L37" s="71"/>
      <c r="M37" s="16"/>
    </row>
    <row r="38" spans="2:13">
      <c r="B38" s="16"/>
      <c r="C38" s="16"/>
      <c r="D38" s="16"/>
      <c r="E38" s="16"/>
      <c r="F38" s="16"/>
      <c r="G38" s="16"/>
      <c r="H38" s="16"/>
      <c r="I38" s="16"/>
      <c r="J38" s="16"/>
      <c r="K38" s="16"/>
      <c r="L38" s="16"/>
      <c r="M38" s="16"/>
    </row>
    <row r="39" spans="2:13">
      <c r="B39" s="16"/>
      <c r="C39" s="16"/>
      <c r="D39" s="16"/>
      <c r="E39" s="16"/>
      <c r="F39" s="16"/>
      <c r="G39" s="16"/>
      <c r="H39" s="16"/>
      <c r="I39" s="16"/>
      <c r="J39" s="16"/>
      <c r="K39" s="16"/>
      <c r="L39" s="16"/>
      <c r="M39" s="16"/>
    </row>
    <row r="40" spans="2:13">
      <c r="B40" s="16"/>
      <c r="C40" s="16"/>
      <c r="D40" s="16"/>
      <c r="E40" s="16"/>
      <c r="F40" s="16"/>
      <c r="G40" s="16"/>
      <c r="H40" s="16"/>
      <c r="I40" s="16"/>
      <c r="J40" s="16"/>
      <c r="K40" s="16"/>
      <c r="L40" s="16"/>
      <c r="M40" s="16"/>
    </row>
    <row r="41" spans="2:13">
      <c r="B41" s="16"/>
      <c r="C41" s="16"/>
      <c r="D41" s="16"/>
      <c r="E41" s="16"/>
      <c r="F41" s="16"/>
      <c r="G41" s="16"/>
      <c r="H41" s="16"/>
      <c r="I41" s="16"/>
      <c r="J41" s="16"/>
      <c r="K41" s="16"/>
      <c r="L41" s="16"/>
      <c r="M41" s="16"/>
    </row>
    <row r="42" spans="2:13">
      <c r="B42" s="16"/>
      <c r="C42" s="16"/>
      <c r="D42" s="16"/>
      <c r="E42" s="16"/>
      <c r="F42" s="16"/>
      <c r="G42" s="16"/>
      <c r="H42" s="16"/>
      <c r="I42" s="16"/>
      <c r="J42" s="16"/>
      <c r="K42" s="16"/>
      <c r="L42" s="16"/>
      <c r="M42" s="16"/>
    </row>
    <row r="43" spans="2:13">
      <c r="B43" s="16"/>
      <c r="C43" s="16"/>
      <c r="D43" s="16"/>
      <c r="E43" s="16"/>
      <c r="F43" s="16"/>
      <c r="G43" s="16"/>
      <c r="H43" s="16"/>
      <c r="I43" s="16"/>
      <c r="J43" s="16"/>
      <c r="K43" s="16"/>
      <c r="L43" s="16"/>
      <c r="M43" s="16"/>
    </row>
    <row r="44" spans="2:13">
      <c r="B44" s="16"/>
      <c r="C44" s="16"/>
      <c r="D44" s="16"/>
      <c r="E44" s="16"/>
      <c r="F44" s="16"/>
      <c r="G44" s="16"/>
      <c r="H44" s="16"/>
      <c r="I44" s="16"/>
      <c r="J44" s="16"/>
      <c r="K44" s="16"/>
      <c r="L44" s="16"/>
      <c r="M44" s="16"/>
    </row>
  </sheetData>
  <sheetProtection algorithmName="SHA-512" hashValue="SOUE82y1x+y6yF5VeeaGIwQIPZHMw6QblJxTMay/AxCETJfSb44ijKtfik630NknPq8Qa6XfhD7myr1r0SEbeA==" saltValue="3etrAsU06kRa6My3OpcYzg==" spinCount="100000" sheet="1" objects="1" scenarios="1" selectLockedCells="1"/>
  <mergeCells count="7">
    <mergeCell ref="C36:K36"/>
    <mergeCell ref="C37:K37"/>
    <mergeCell ref="M1:Q2"/>
    <mergeCell ref="E8:G8"/>
    <mergeCell ref="I8:J8"/>
    <mergeCell ref="C33:K33"/>
    <mergeCell ref="C35:K35"/>
  </mergeCells>
  <phoneticPr fontId="1"/>
  <conditionalFormatting sqref="C10:K36">
    <cfRule type="expression" dxfId="1" priority="1">
      <formula>$I$8&lt;&gt;""</formula>
    </cfRule>
  </conditionalFormatting>
  <conditionalFormatting sqref="M1">
    <cfRule type="containsText" dxfId="0" priority="3" operator="containsText" text="入力してください。">
      <formula>NOT(ISERROR(SEARCH("入力してください。",M1)))</formula>
    </cfRule>
  </conditionalFormatting>
  <pageMargins left="0.25" right="0.25" top="0.75" bottom="0.75" header="0.3" footer="0.3"/>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43E4D-C986-401B-B032-FE033C856394}">
  <sheetPr codeName="Sheet5">
    <tabColor theme="5" tint="0.59999389629810485"/>
  </sheetPr>
  <dimension ref="A1:T115"/>
  <sheetViews>
    <sheetView workbookViewId="0">
      <selection activeCell="G122" sqref="G122"/>
    </sheetView>
  </sheetViews>
  <sheetFormatPr defaultRowHeight="13.5"/>
  <cols>
    <col min="1" max="5" width="9" style="4"/>
    <col min="6" max="7" width="9" style="6"/>
    <col min="8" max="12" width="9" style="4"/>
    <col min="13" max="14" width="9" style="6"/>
    <col min="15" max="16384" width="9" style="4"/>
  </cols>
  <sheetData>
    <row r="1" spans="1:20">
      <c r="A1" s="3" t="s">
        <v>23</v>
      </c>
      <c r="B1" s="3" t="s">
        <v>24</v>
      </c>
      <c r="C1" s="3" t="s">
        <v>0</v>
      </c>
      <c r="D1" s="3" t="s">
        <v>1</v>
      </c>
      <c r="E1" s="3" t="s">
        <v>46</v>
      </c>
      <c r="F1" s="5" t="s">
        <v>25</v>
      </c>
      <c r="G1" s="5" t="s">
        <v>26</v>
      </c>
      <c r="H1" s="3" t="s">
        <v>45</v>
      </c>
      <c r="I1" s="3" t="s">
        <v>44</v>
      </c>
      <c r="J1" s="3" t="s">
        <v>47</v>
      </c>
      <c r="K1" s="3" t="s">
        <v>43</v>
      </c>
      <c r="L1" s="3" t="s">
        <v>58</v>
      </c>
      <c r="M1" s="5" t="s">
        <v>54</v>
      </c>
      <c r="N1" s="5" t="s">
        <v>50</v>
      </c>
      <c r="O1" s="3" t="s">
        <v>51</v>
      </c>
      <c r="P1" s="3" t="s">
        <v>52</v>
      </c>
      <c r="Q1" s="3" t="s">
        <v>47</v>
      </c>
      <c r="R1" s="3" t="s">
        <v>53</v>
      </c>
      <c r="S1" s="3" t="s">
        <v>48</v>
      </c>
      <c r="T1" s="3" t="s">
        <v>49</v>
      </c>
    </row>
    <row r="2" spans="1:20">
      <c r="A2" s="4">
        <v>16646</v>
      </c>
      <c r="B2" s="4" t="s">
        <v>65</v>
      </c>
      <c r="C2" s="4">
        <v>712</v>
      </c>
      <c r="D2" s="4" t="s">
        <v>181</v>
      </c>
      <c r="M2" s="6">
        <v>0.3611111111111111</v>
      </c>
      <c r="N2" s="6">
        <v>0.375</v>
      </c>
      <c r="R2" s="4" t="s">
        <v>66</v>
      </c>
    </row>
    <row r="3" spans="1:20">
      <c r="A3" s="4">
        <v>14195</v>
      </c>
      <c r="B3" s="4" t="s">
        <v>67</v>
      </c>
      <c r="C3" s="4">
        <v>713</v>
      </c>
      <c r="D3" s="4" t="s">
        <v>181</v>
      </c>
      <c r="M3" s="6">
        <v>0.37430555555555556</v>
      </c>
      <c r="N3" s="6">
        <v>0.38819444444444445</v>
      </c>
      <c r="R3" s="4" t="s">
        <v>66</v>
      </c>
    </row>
    <row r="4" spans="1:20">
      <c r="A4" s="4">
        <v>10124</v>
      </c>
      <c r="B4" s="4" t="s">
        <v>68</v>
      </c>
      <c r="C4" s="4">
        <v>714</v>
      </c>
      <c r="D4" s="4" t="s">
        <v>181</v>
      </c>
      <c r="M4" s="6">
        <v>0.38749999999999996</v>
      </c>
      <c r="N4" s="6">
        <v>0.40138888888888885</v>
      </c>
      <c r="R4" s="4" t="s">
        <v>66</v>
      </c>
    </row>
    <row r="5" spans="1:20">
      <c r="A5" s="4">
        <v>11732</v>
      </c>
      <c r="B5" s="4" t="s">
        <v>69</v>
      </c>
      <c r="C5" s="4">
        <v>715</v>
      </c>
      <c r="D5" s="4" t="s">
        <v>181</v>
      </c>
      <c r="M5" s="6">
        <v>0.40069444444444441</v>
      </c>
      <c r="N5" s="6">
        <v>0.4145833333333333</v>
      </c>
      <c r="R5" s="4" t="s">
        <v>66</v>
      </c>
    </row>
    <row r="6" spans="1:20">
      <c r="A6" s="4">
        <v>10205</v>
      </c>
      <c r="B6" s="4" t="s">
        <v>70</v>
      </c>
      <c r="C6" s="4">
        <v>716</v>
      </c>
      <c r="D6" s="4" t="s">
        <v>181</v>
      </c>
      <c r="M6" s="6">
        <v>0.41388888888888892</v>
      </c>
      <c r="N6" s="6">
        <v>0.42777777777777781</v>
      </c>
      <c r="R6" s="4" t="s">
        <v>66</v>
      </c>
    </row>
    <row r="7" spans="1:20">
      <c r="A7" s="4">
        <v>13913</v>
      </c>
      <c r="B7" s="4" t="s">
        <v>71</v>
      </c>
      <c r="C7" s="4">
        <v>1874</v>
      </c>
      <c r="D7" s="4" t="s">
        <v>181</v>
      </c>
      <c r="M7" s="6">
        <v>0.3611111111111111</v>
      </c>
      <c r="N7" s="6">
        <v>0.375</v>
      </c>
      <c r="R7" s="4" t="s">
        <v>66</v>
      </c>
    </row>
    <row r="8" spans="1:20">
      <c r="A8" s="4">
        <v>16160</v>
      </c>
      <c r="B8" s="4" t="s">
        <v>72</v>
      </c>
      <c r="C8" s="4">
        <v>1875</v>
      </c>
      <c r="D8" s="4" t="s">
        <v>181</v>
      </c>
      <c r="M8" s="6">
        <v>0.37430555555555556</v>
      </c>
      <c r="N8" s="6">
        <v>0.38819444444444445</v>
      </c>
      <c r="R8" s="4" t="s">
        <v>66</v>
      </c>
    </row>
    <row r="9" spans="1:20">
      <c r="A9" s="4">
        <v>11582</v>
      </c>
      <c r="B9" s="4" t="s">
        <v>73</v>
      </c>
      <c r="C9" s="4">
        <v>1876</v>
      </c>
      <c r="D9" s="4" t="s">
        <v>181</v>
      </c>
      <c r="M9" s="6">
        <v>0.38749999999999996</v>
      </c>
      <c r="N9" s="6">
        <v>0.40138888888888885</v>
      </c>
      <c r="R9" s="4" t="s">
        <v>66</v>
      </c>
    </row>
    <row r="10" spans="1:20">
      <c r="A10" s="4">
        <v>13652</v>
      </c>
      <c r="B10" s="4" t="s">
        <v>74</v>
      </c>
      <c r="C10" s="4">
        <v>4001</v>
      </c>
      <c r="D10" s="4" t="s">
        <v>181</v>
      </c>
      <c r="M10" s="6">
        <v>0.3611111111111111</v>
      </c>
      <c r="N10" s="6">
        <v>0.375</v>
      </c>
      <c r="R10" s="4" t="s">
        <v>66</v>
      </c>
    </row>
    <row r="11" spans="1:20">
      <c r="A11" s="4">
        <v>16940</v>
      </c>
      <c r="B11" s="4" t="s">
        <v>75</v>
      </c>
      <c r="C11" s="4">
        <v>4002</v>
      </c>
      <c r="D11" s="4" t="s">
        <v>181</v>
      </c>
      <c r="M11" s="6">
        <v>0.37430555555555556</v>
      </c>
      <c r="N11" s="6">
        <v>0.38819444444444445</v>
      </c>
      <c r="R11" s="4" t="s">
        <v>66</v>
      </c>
    </row>
    <row r="12" spans="1:20">
      <c r="A12" s="4">
        <v>12176</v>
      </c>
      <c r="B12" s="4" t="s">
        <v>76</v>
      </c>
      <c r="C12" s="4">
        <v>4003</v>
      </c>
      <c r="D12" s="4" t="s">
        <v>181</v>
      </c>
      <c r="M12" s="6">
        <v>0.3611111111111111</v>
      </c>
      <c r="N12" s="6">
        <v>0.375</v>
      </c>
      <c r="R12" s="4" t="s">
        <v>66</v>
      </c>
    </row>
    <row r="13" spans="1:20">
      <c r="A13" s="4">
        <v>14696</v>
      </c>
      <c r="B13" s="4" t="s">
        <v>77</v>
      </c>
      <c r="C13" s="4">
        <v>4004</v>
      </c>
      <c r="D13" s="4" t="s">
        <v>181</v>
      </c>
      <c r="M13" s="6">
        <v>0.37430555555555556</v>
      </c>
      <c r="N13" s="6">
        <v>0.38819444444444445</v>
      </c>
      <c r="R13" s="4" t="s">
        <v>66</v>
      </c>
    </row>
    <row r="14" spans="1:20">
      <c r="A14" s="4">
        <v>14690</v>
      </c>
      <c r="B14" s="4" t="s">
        <v>78</v>
      </c>
      <c r="C14" s="4">
        <v>4005</v>
      </c>
      <c r="D14" s="4" t="s">
        <v>181</v>
      </c>
      <c r="M14" s="6">
        <v>0.38749999999999996</v>
      </c>
      <c r="N14" s="6">
        <v>0.40138888888888885</v>
      </c>
      <c r="R14" s="4" t="s">
        <v>66</v>
      </c>
    </row>
    <row r="15" spans="1:20">
      <c r="A15" s="4">
        <v>12212</v>
      </c>
      <c r="B15" s="4" t="s">
        <v>79</v>
      </c>
      <c r="C15" s="4">
        <v>4007</v>
      </c>
      <c r="D15" s="4" t="s">
        <v>181</v>
      </c>
      <c r="M15" s="6">
        <v>0.38749999999999996</v>
      </c>
      <c r="N15" s="6">
        <v>0.40138888888888885</v>
      </c>
      <c r="R15" s="4" t="s">
        <v>66</v>
      </c>
    </row>
    <row r="16" spans="1:20">
      <c r="A16" s="4">
        <v>14438</v>
      </c>
      <c r="B16" s="4" t="s">
        <v>80</v>
      </c>
      <c r="C16" s="4">
        <v>4008</v>
      </c>
      <c r="D16" s="4" t="s">
        <v>181</v>
      </c>
      <c r="M16" s="6">
        <v>0.40069444444444441</v>
      </c>
      <c r="N16" s="6">
        <v>0.4145833333333333</v>
      </c>
      <c r="R16" s="4" t="s">
        <v>66</v>
      </c>
    </row>
    <row r="17" spans="1:18">
      <c r="A17" s="4">
        <v>17075</v>
      </c>
      <c r="B17" s="4" t="s">
        <v>81</v>
      </c>
      <c r="C17" s="4">
        <v>4009</v>
      </c>
      <c r="D17" s="4" t="s">
        <v>181</v>
      </c>
      <c r="M17" s="6">
        <v>0.41388888888888892</v>
      </c>
      <c r="N17" s="6">
        <v>0.42777777777777781</v>
      </c>
      <c r="R17" s="4" t="s">
        <v>66</v>
      </c>
    </row>
    <row r="18" spans="1:18">
      <c r="A18" s="4">
        <v>14819</v>
      </c>
      <c r="B18" s="4" t="s">
        <v>82</v>
      </c>
      <c r="C18" s="4">
        <v>4010</v>
      </c>
      <c r="D18" s="4" t="s">
        <v>181</v>
      </c>
      <c r="M18" s="6">
        <v>0.43402777777777779</v>
      </c>
      <c r="N18" s="6">
        <v>0.44791666666666669</v>
      </c>
      <c r="R18" s="4" t="s">
        <v>66</v>
      </c>
    </row>
    <row r="19" spans="1:18">
      <c r="A19" s="4">
        <v>13076</v>
      </c>
      <c r="B19" s="4" t="s">
        <v>83</v>
      </c>
      <c r="C19" s="4">
        <v>4011</v>
      </c>
      <c r="D19" s="4" t="s">
        <v>181</v>
      </c>
      <c r="M19" s="6">
        <v>0.44722222222222219</v>
      </c>
      <c r="N19" s="6">
        <v>0.46111111111111108</v>
      </c>
      <c r="R19" s="4" t="s">
        <v>66</v>
      </c>
    </row>
    <row r="20" spans="1:18">
      <c r="A20" s="4">
        <v>16481</v>
      </c>
      <c r="B20" s="4" t="s">
        <v>84</v>
      </c>
      <c r="C20" s="4">
        <v>4012</v>
      </c>
      <c r="D20" s="4" t="s">
        <v>181</v>
      </c>
      <c r="M20" s="6">
        <v>0.46041666666666664</v>
      </c>
      <c r="N20" s="6">
        <v>0.47430555555555554</v>
      </c>
      <c r="R20" s="4" t="s">
        <v>66</v>
      </c>
    </row>
    <row r="21" spans="1:18">
      <c r="A21" s="4">
        <v>10622</v>
      </c>
      <c r="B21" s="4" t="s">
        <v>85</v>
      </c>
      <c r="C21" s="4">
        <v>4013</v>
      </c>
      <c r="D21" s="4" t="s">
        <v>181</v>
      </c>
      <c r="M21" s="6">
        <v>0.40069444444444441</v>
      </c>
      <c r="N21" s="6">
        <v>0.4145833333333333</v>
      </c>
      <c r="R21" s="4" t="s">
        <v>66</v>
      </c>
    </row>
    <row r="22" spans="1:18">
      <c r="A22" s="4">
        <v>14129</v>
      </c>
      <c r="B22" s="4" t="s">
        <v>86</v>
      </c>
      <c r="C22" s="4">
        <v>4014</v>
      </c>
      <c r="D22" s="4" t="s">
        <v>181</v>
      </c>
      <c r="M22" s="6">
        <v>0.3611111111111111</v>
      </c>
      <c r="N22" s="6">
        <v>0.375</v>
      </c>
      <c r="R22" s="4" t="s">
        <v>66</v>
      </c>
    </row>
    <row r="23" spans="1:18">
      <c r="A23" s="4">
        <v>14072</v>
      </c>
      <c r="B23" s="4" t="s">
        <v>87</v>
      </c>
      <c r="C23" s="4">
        <v>4016</v>
      </c>
      <c r="D23" s="4" t="s">
        <v>181</v>
      </c>
      <c r="M23" s="6">
        <v>0.43402777777777779</v>
      </c>
      <c r="N23" s="6">
        <v>0.44791666666666669</v>
      </c>
      <c r="R23" s="4" t="s">
        <v>66</v>
      </c>
    </row>
    <row r="24" spans="1:18">
      <c r="A24" s="4">
        <v>14318</v>
      </c>
      <c r="B24" s="4" t="s">
        <v>88</v>
      </c>
      <c r="C24" s="4">
        <v>4017</v>
      </c>
      <c r="D24" s="4" t="s">
        <v>181</v>
      </c>
      <c r="M24" s="6">
        <v>0.44722222222222219</v>
      </c>
      <c r="N24" s="6">
        <v>0.46111111111111108</v>
      </c>
      <c r="R24" s="4" t="s">
        <v>66</v>
      </c>
    </row>
    <row r="25" spans="1:18">
      <c r="A25" s="4">
        <v>13052</v>
      </c>
      <c r="B25" s="4" t="s">
        <v>89</v>
      </c>
      <c r="C25" s="4">
        <v>4018</v>
      </c>
      <c r="D25" s="4" t="s">
        <v>181</v>
      </c>
      <c r="M25" s="6">
        <v>0.53472222222222221</v>
      </c>
      <c r="N25" s="6">
        <v>0.54861111111111105</v>
      </c>
      <c r="R25" s="4" t="s">
        <v>66</v>
      </c>
    </row>
    <row r="26" spans="1:18">
      <c r="A26" s="4">
        <v>14339</v>
      </c>
      <c r="B26" s="4" t="s">
        <v>90</v>
      </c>
      <c r="C26" s="4">
        <v>4020</v>
      </c>
      <c r="D26" s="4" t="s">
        <v>181</v>
      </c>
      <c r="M26" s="6">
        <v>0.46041666666666664</v>
      </c>
      <c r="N26" s="6">
        <v>0.47430555555555554</v>
      </c>
      <c r="R26" s="4" t="s">
        <v>66</v>
      </c>
    </row>
    <row r="27" spans="1:18">
      <c r="A27" s="4">
        <v>13898</v>
      </c>
      <c r="B27" s="4" t="s">
        <v>91</v>
      </c>
      <c r="C27" s="4">
        <v>4021</v>
      </c>
      <c r="D27" s="4" t="s">
        <v>181</v>
      </c>
      <c r="M27" s="6">
        <v>0.47361111111111109</v>
      </c>
      <c r="N27" s="6">
        <v>0.48749999999999999</v>
      </c>
      <c r="R27" s="4" t="s">
        <v>66</v>
      </c>
    </row>
    <row r="28" spans="1:18">
      <c r="A28" s="4">
        <v>14669</v>
      </c>
      <c r="B28" s="4" t="s">
        <v>92</v>
      </c>
      <c r="C28" s="4">
        <v>4022</v>
      </c>
      <c r="D28" s="4" t="s">
        <v>181</v>
      </c>
      <c r="M28" s="6">
        <v>0.53472222222222221</v>
      </c>
      <c r="N28" s="6">
        <v>0.54861111111111105</v>
      </c>
      <c r="R28" s="4" t="s">
        <v>66</v>
      </c>
    </row>
    <row r="29" spans="1:18">
      <c r="A29" s="4">
        <v>10676</v>
      </c>
      <c r="B29" s="4" t="s">
        <v>93</v>
      </c>
      <c r="C29" s="4">
        <v>4023</v>
      </c>
      <c r="D29" s="4" t="s">
        <v>181</v>
      </c>
      <c r="M29" s="6">
        <v>0.54791666666666672</v>
      </c>
      <c r="N29" s="6">
        <v>0.56180555555555556</v>
      </c>
      <c r="R29" s="4" t="s">
        <v>66</v>
      </c>
    </row>
    <row r="30" spans="1:18">
      <c r="A30" s="4">
        <v>16910</v>
      </c>
      <c r="B30" s="4" t="s">
        <v>94</v>
      </c>
      <c r="C30" s="4">
        <v>4024</v>
      </c>
      <c r="D30" s="4" t="s">
        <v>181</v>
      </c>
      <c r="M30" s="6">
        <v>0.40069444444444441</v>
      </c>
      <c r="N30" s="6">
        <v>0.4145833333333333</v>
      </c>
      <c r="R30" s="4" t="s">
        <v>66</v>
      </c>
    </row>
    <row r="31" spans="1:18">
      <c r="A31" s="4">
        <v>10763</v>
      </c>
      <c r="B31" s="4" t="s">
        <v>95</v>
      </c>
      <c r="C31" s="4">
        <v>4026</v>
      </c>
      <c r="D31" s="4" t="s">
        <v>181</v>
      </c>
      <c r="M31" s="6">
        <v>0.41388888888888892</v>
      </c>
      <c r="N31" s="6">
        <v>0.42777777777777781</v>
      </c>
      <c r="R31" s="4" t="s">
        <v>66</v>
      </c>
    </row>
    <row r="32" spans="1:18">
      <c r="A32" s="4">
        <v>13526</v>
      </c>
      <c r="B32" s="4" t="s">
        <v>96</v>
      </c>
      <c r="C32" s="4">
        <v>4027</v>
      </c>
      <c r="D32" s="4" t="s">
        <v>181</v>
      </c>
      <c r="M32" s="6">
        <v>0.43402777777777779</v>
      </c>
      <c r="N32" s="6">
        <v>0.44791666666666669</v>
      </c>
      <c r="R32" s="4" t="s">
        <v>66</v>
      </c>
    </row>
    <row r="33" spans="1:18">
      <c r="A33" s="4">
        <v>14582</v>
      </c>
      <c r="B33" s="4" t="s">
        <v>97</v>
      </c>
      <c r="C33" s="4">
        <v>4028</v>
      </c>
      <c r="D33" s="4" t="s">
        <v>181</v>
      </c>
      <c r="M33" s="6">
        <v>0.44722222222222219</v>
      </c>
      <c r="N33" s="6">
        <v>0.46111111111111108</v>
      </c>
      <c r="R33" s="4" t="s">
        <v>66</v>
      </c>
    </row>
    <row r="34" spans="1:18">
      <c r="A34" s="4">
        <v>11816</v>
      </c>
      <c r="B34" s="4" t="s">
        <v>98</v>
      </c>
      <c r="C34" s="4">
        <v>4030</v>
      </c>
      <c r="D34" s="4" t="s">
        <v>181</v>
      </c>
      <c r="M34" s="6">
        <v>0.53472222222222221</v>
      </c>
      <c r="N34" s="6">
        <v>0.54861111111111105</v>
      </c>
      <c r="R34" s="4" t="s">
        <v>66</v>
      </c>
    </row>
    <row r="35" spans="1:18">
      <c r="A35" s="4">
        <v>11189</v>
      </c>
      <c r="B35" s="4" t="s">
        <v>99</v>
      </c>
      <c r="C35" s="4">
        <v>4031</v>
      </c>
      <c r="D35" s="4" t="s">
        <v>181</v>
      </c>
      <c r="M35" s="6">
        <v>0.54791666666666672</v>
      </c>
      <c r="N35" s="6">
        <v>0.56180555555555556</v>
      </c>
      <c r="R35" s="4" t="s">
        <v>66</v>
      </c>
    </row>
    <row r="36" spans="1:18">
      <c r="A36" s="4">
        <v>13307</v>
      </c>
      <c r="B36" s="4" t="s">
        <v>100</v>
      </c>
      <c r="C36" s="4">
        <v>4032</v>
      </c>
      <c r="D36" s="4" t="s">
        <v>181</v>
      </c>
      <c r="M36" s="6">
        <v>0.56111111111111123</v>
      </c>
      <c r="N36" s="6">
        <v>0.57500000000000007</v>
      </c>
      <c r="R36" s="4" t="s">
        <v>66</v>
      </c>
    </row>
    <row r="37" spans="1:18">
      <c r="A37" s="4">
        <v>16958</v>
      </c>
      <c r="B37" s="4" t="s">
        <v>101</v>
      </c>
      <c r="C37" s="4">
        <v>4033</v>
      </c>
      <c r="D37" s="4" t="s">
        <v>181</v>
      </c>
      <c r="M37" s="6">
        <v>0.47361111111111109</v>
      </c>
      <c r="N37" s="6">
        <v>0.48749999999999999</v>
      </c>
      <c r="R37" s="4" t="s">
        <v>66</v>
      </c>
    </row>
    <row r="38" spans="1:18">
      <c r="A38" s="4">
        <v>11423</v>
      </c>
      <c r="B38" s="4" t="s">
        <v>102</v>
      </c>
      <c r="C38" s="4">
        <v>4034</v>
      </c>
      <c r="D38" s="4" t="s">
        <v>181</v>
      </c>
      <c r="M38" s="6">
        <v>0.54791666666666672</v>
      </c>
      <c r="N38" s="6">
        <v>0.56180555555555556</v>
      </c>
      <c r="R38" s="4" t="s">
        <v>66</v>
      </c>
    </row>
    <row r="39" spans="1:18">
      <c r="A39" s="4">
        <v>16460</v>
      </c>
      <c r="B39" s="4" t="s">
        <v>103</v>
      </c>
      <c r="C39" s="4">
        <v>4038</v>
      </c>
      <c r="D39" s="4" t="s">
        <v>181</v>
      </c>
      <c r="M39" s="6">
        <v>0.56111111111111123</v>
      </c>
      <c r="N39" s="6">
        <v>0.57500000000000007</v>
      </c>
      <c r="R39" s="4" t="s">
        <v>66</v>
      </c>
    </row>
    <row r="40" spans="1:18">
      <c r="A40" s="4">
        <v>10340</v>
      </c>
      <c r="B40" s="4" t="s">
        <v>104</v>
      </c>
      <c r="C40" s="4">
        <v>4039</v>
      </c>
      <c r="D40" s="4" t="s">
        <v>181</v>
      </c>
      <c r="M40" s="6">
        <v>0.57430555555555562</v>
      </c>
      <c r="N40" s="6">
        <v>0.58819444444444446</v>
      </c>
      <c r="R40" s="4" t="s">
        <v>66</v>
      </c>
    </row>
    <row r="41" spans="1:18">
      <c r="A41" s="4">
        <v>11021</v>
      </c>
      <c r="B41" s="4" t="s">
        <v>105</v>
      </c>
      <c r="C41" s="4">
        <v>4041</v>
      </c>
      <c r="D41" s="4" t="s">
        <v>181</v>
      </c>
      <c r="M41" s="6">
        <v>0.58750000000000002</v>
      </c>
      <c r="N41" s="6">
        <v>0.60138888888888886</v>
      </c>
      <c r="R41" s="4" t="s">
        <v>66</v>
      </c>
    </row>
    <row r="42" spans="1:18">
      <c r="A42" s="4">
        <v>13577</v>
      </c>
      <c r="B42" s="4" t="s">
        <v>106</v>
      </c>
      <c r="C42" s="4">
        <v>4042</v>
      </c>
      <c r="D42" s="4" t="s">
        <v>181</v>
      </c>
      <c r="M42" s="6">
        <v>0.41388888888888892</v>
      </c>
      <c r="N42" s="6">
        <v>0.42777777777777781</v>
      </c>
      <c r="R42" s="4" t="s">
        <v>66</v>
      </c>
    </row>
    <row r="43" spans="1:18">
      <c r="A43" s="4">
        <v>17060</v>
      </c>
      <c r="B43" s="4" t="s">
        <v>107</v>
      </c>
      <c r="C43" s="4">
        <v>4043</v>
      </c>
      <c r="D43" s="4" t="s">
        <v>181</v>
      </c>
      <c r="M43" s="6">
        <v>0.43402777777777779</v>
      </c>
      <c r="N43" s="6">
        <v>0.44791666666666669</v>
      </c>
      <c r="R43" s="4" t="s">
        <v>66</v>
      </c>
    </row>
    <row r="44" spans="1:18">
      <c r="A44" s="4">
        <v>10223</v>
      </c>
      <c r="B44" s="4" t="s">
        <v>108</v>
      </c>
      <c r="C44" s="4">
        <v>4044</v>
      </c>
      <c r="D44" s="4" t="s">
        <v>181</v>
      </c>
      <c r="M44" s="6">
        <v>0.44722222222222219</v>
      </c>
      <c r="N44" s="6">
        <v>0.46111111111111108</v>
      </c>
      <c r="R44" s="4" t="s">
        <v>66</v>
      </c>
    </row>
    <row r="45" spans="1:18">
      <c r="A45" s="4">
        <v>10181</v>
      </c>
      <c r="B45" s="4" t="s">
        <v>109</v>
      </c>
      <c r="C45" s="4">
        <v>4045</v>
      </c>
      <c r="D45" s="4" t="s">
        <v>181</v>
      </c>
      <c r="M45" s="6">
        <v>0.53472222222222221</v>
      </c>
      <c r="N45" s="6">
        <v>0.54861111111111105</v>
      </c>
      <c r="R45" s="4" t="s">
        <v>66</v>
      </c>
    </row>
    <row r="46" spans="1:18">
      <c r="A46" s="4">
        <v>10802</v>
      </c>
      <c r="B46" s="4" t="s">
        <v>110</v>
      </c>
      <c r="C46" s="4">
        <v>4046</v>
      </c>
      <c r="D46" s="4" t="s">
        <v>181</v>
      </c>
      <c r="M46" s="6">
        <v>0.54791666666666672</v>
      </c>
      <c r="N46" s="6">
        <v>0.56180555555555556</v>
      </c>
      <c r="R46" s="4" t="s">
        <v>66</v>
      </c>
    </row>
    <row r="47" spans="1:18">
      <c r="A47" s="4">
        <v>11312</v>
      </c>
      <c r="B47" s="4" t="s">
        <v>111</v>
      </c>
      <c r="C47" s="4">
        <v>4047</v>
      </c>
      <c r="D47" s="4" t="s">
        <v>181</v>
      </c>
      <c r="M47" s="6">
        <v>0.56111111111111123</v>
      </c>
      <c r="N47" s="6">
        <v>0.57500000000000007</v>
      </c>
      <c r="R47" s="4" t="s">
        <v>66</v>
      </c>
    </row>
    <row r="48" spans="1:18">
      <c r="A48" s="4">
        <v>10103</v>
      </c>
      <c r="B48" s="4" t="s">
        <v>112</v>
      </c>
      <c r="C48" s="4">
        <v>4048</v>
      </c>
      <c r="D48" s="4" t="s">
        <v>181</v>
      </c>
      <c r="M48" s="6">
        <v>0.57430555555555562</v>
      </c>
      <c r="N48" s="6">
        <v>0.58819444444444446</v>
      </c>
      <c r="R48" s="4" t="s">
        <v>66</v>
      </c>
    </row>
    <row r="49" spans="1:18">
      <c r="A49" s="4">
        <v>10004</v>
      </c>
      <c r="B49" s="4" t="s">
        <v>113</v>
      </c>
      <c r="C49" s="4">
        <v>4049</v>
      </c>
      <c r="D49" s="4" t="s">
        <v>181</v>
      </c>
      <c r="M49" s="6">
        <v>0.58750000000000002</v>
      </c>
      <c r="N49" s="6">
        <v>0.60138888888888886</v>
      </c>
      <c r="R49" s="4" t="s">
        <v>66</v>
      </c>
    </row>
    <row r="50" spans="1:18">
      <c r="A50" s="4">
        <v>12368</v>
      </c>
      <c r="B50" s="4" t="s">
        <v>114</v>
      </c>
      <c r="C50" s="4">
        <v>4050</v>
      </c>
      <c r="D50" s="4" t="s">
        <v>181</v>
      </c>
      <c r="M50" s="6">
        <v>0.60763888888888895</v>
      </c>
      <c r="N50" s="6">
        <v>0.62152777777777779</v>
      </c>
      <c r="R50" s="4" t="s">
        <v>66</v>
      </c>
    </row>
    <row r="51" spans="1:18">
      <c r="A51" s="4">
        <v>13082</v>
      </c>
      <c r="B51" s="4" t="s">
        <v>115</v>
      </c>
      <c r="C51" s="4">
        <v>4052</v>
      </c>
      <c r="D51" s="4" t="s">
        <v>181</v>
      </c>
      <c r="M51" s="6">
        <v>0.37430555555555556</v>
      </c>
      <c r="N51" s="6">
        <v>0.38819444444444445</v>
      </c>
      <c r="R51" s="4" t="s">
        <v>66</v>
      </c>
    </row>
    <row r="52" spans="1:18">
      <c r="A52" s="4">
        <v>13562</v>
      </c>
      <c r="B52" s="4" t="s">
        <v>116</v>
      </c>
      <c r="C52" s="4">
        <v>4053</v>
      </c>
      <c r="D52" s="4" t="s">
        <v>181</v>
      </c>
      <c r="M52" s="6">
        <v>0.38749999999999996</v>
      </c>
      <c r="N52" s="6">
        <v>0.40138888888888885</v>
      </c>
      <c r="R52" s="4" t="s">
        <v>66</v>
      </c>
    </row>
    <row r="53" spans="1:18">
      <c r="A53" s="4">
        <v>11966</v>
      </c>
      <c r="B53" s="4" t="s">
        <v>117</v>
      </c>
      <c r="C53" s="4">
        <v>4056</v>
      </c>
      <c r="D53" s="4" t="s">
        <v>181</v>
      </c>
      <c r="M53" s="6">
        <v>0.40069444444444441</v>
      </c>
      <c r="N53" s="6">
        <v>0.4145833333333333</v>
      </c>
      <c r="R53" s="4" t="s">
        <v>66</v>
      </c>
    </row>
    <row r="54" spans="1:18">
      <c r="A54" s="4">
        <v>16190</v>
      </c>
      <c r="B54" s="4" t="s">
        <v>118</v>
      </c>
      <c r="C54" s="4">
        <v>4057</v>
      </c>
      <c r="D54" s="4" t="s">
        <v>181</v>
      </c>
      <c r="M54" s="6">
        <v>0.41388888888888892</v>
      </c>
      <c r="N54" s="6">
        <v>0.42777777777777781</v>
      </c>
      <c r="R54" s="4" t="s">
        <v>66</v>
      </c>
    </row>
    <row r="55" spans="1:18">
      <c r="A55" s="4">
        <v>13280</v>
      </c>
      <c r="B55" s="4" t="s">
        <v>119</v>
      </c>
      <c r="C55" s="4">
        <v>4058</v>
      </c>
      <c r="D55" s="4" t="s">
        <v>181</v>
      </c>
      <c r="M55" s="6">
        <v>0.43402777777777779</v>
      </c>
      <c r="N55" s="6">
        <v>0.44791666666666669</v>
      </c>
      <c r="R55" s="4" t="s">
        <v>66</v>
      </c>
    </row>
    <row r="56" spans="1:18">
      <c r="A56" s="4">
        <v>14639</v>
      </c>
      <c r="B56" s="4" t="s">
        <v>120</v>
      </c>
      <c r="C56" s="4">
        <v>4059</v>
      </c>
      <c r="D56" s="4" t="s">
        <v>181</v>
      </c>
      <c r="M56" s="6">
        <v>0.44722222222222219</v>
      </c>
      <c r="N56" s="6">
        <v>0.46111111111111108</v>
      </c>
      <c r="R56" s="4" t="s">
        <v>66</v>
      </c>
    </row>
    <row r="57" spans="1:18">
      <c r="A57" s="4">
        <v>16508</v>
      </c>
      <c r="B57" s="4" t="s">
        <v>121</v>
      </c>
      <c r="C57" s="4">
        <v>4060</v>
      </c>
      <c r="D57" s="4" t="s">
        <v>181</v>
      </c>
      <c r="M57" s="6">
        <v>0.46041666666666664</v>
      </c>
      <c r="N57" s="6">
        <v>0.47430555555555554</v>
      </c>
      <c r="R57" s="4" t="s">
        <v>66</v>
      </c>
    </row>
    <row r="58" spans="1:18">
      <c r="A58" s="4">
        <v>12377</v>
      </c>
      <c r="B58" s="4" t="s">
        <v>122</v>
      </c>
      <c r="C58" s="4">
        <v>4061</v>
      </c>
      <c r="D58" s="4" t="s">
        <v>181</v>
      </c>
      <c r="M58" s="6">
        <v>0.57430555555555562</v>
      </c>
      <c r="N58" s="6">
        <v>0.58819444444444446</v>
      </c>
      <c r="R58" s="4" t="s">
        <v>66</v>
      </c>
    </row>
    <row r="59" spans="1:18">
      <c r="A59" s="4">
        <v>16889</v>
      </c>
      <c r="B59" s="4" t="s">
        <v>123</v>
      </c>
      <c r="C59" s="4">
        <v>4063</v>
      </c>
      <c r="D59" s="4" t="s">
        <v>181</v>
      </c>
      <c r="M59" s="6">
        <v>0.46041666666666664</v>
      </c>
      <c r="N59" s="6">
        <v>0.47430555555555554</v>
      </c>
      <c r="R59" s="4" t="s">
        <v>66</v>
      </c>
    </row>
    <row r="60" spans="1:18">
      <c r="A60" s="4">
        <v>13010</v>
      </c>
      <c r="B60" s="4" t="s">
        <v>124</v>
      </c>
      <c r="C60" s="4">
        <v>4067</v>
      </c>
      <c r="D60" s="4" t="s">
        <v>181</v>
      </c>
      <c r="M60" s="6">
        <v>0.58750000000000002</v>
      </c>
      <c r="N60" s="6">
        <v>0.60138888888888886</v>
      </c>
      <c r="R60" s="4" t="s">
        <v>66</v>
      </c>
    </row>
    <row r="61" spans="1:18">
      <c r="A61" s="4">
        <v>10382</v>
      </c>
      <c r="B61" s="4" t="s">
        <v>125</v>
      </c>
      <c r="C61" s="4">
        <v>4068</v>
      </c>
      <c r="D61" s="4" t="s">
        <v>181</v>
      </c>
      <c r="M61" s="6">
        <v>0.47361111111111109</v>
      </c>
      <c r="N61" s="6">
        <v>0.48749999999999999</v>
      </c>
      <c r="R61" s="4" t="s">
        <v>66</v>
      </c>
    </row>
    <row r="62" spans="1:18">
      <c r="A62" s="4">
        <v>16982</v>
      </c>
      <c r="B62" s="4" t="s">
        <v>126</v>
      </c>
      <c r="C62" s="4">
        <v>4070</v>
      </c>
      <c r="D62" s="4" t="s">
        <v>181</v>
      </c>
      <c r="M62" s="6">
        <v>0.53472222222222221</v>
      </c>
      <c r="N62" s="6">
        <v>0.54861111111111105</v>
      </c>
      <c r="R62" s="4" t="s">
        <v>66</v>
      </c>
    </row>
    <row r="63" spans="1:18">
      <c r="A63" s="4">
        <v>14084</v>
      </c>
      <c r="B63" s="4" t="s">
        <v>127</v>
      </c>
      <c r="C63" s="4">
        <v>4071</v>
      </c>
      <c r="D63" s="4" t="s">
        <v>181</v>
      </c>
      <c r="M63" s="6">
        <v>0.56111111111111123</v>
      </c>
      <c r="N63" s="6">
        <v>0.57500000000000007</v>
      </c>
      <c r="R63" s="4" t="s">
        <v>66</v>
      </c>
    </row>
    <row r="64" spans="1:18">
      <c r="A64" s="4">
        <v>11309</v>
      </c>
      <c r="B64" s="4" t="s">
        <v>128</v>
      </c>
      <c r="C64" s="4">
        <v>4073</v>
      </c>
      <c r="D64" s="4" t="s">
        <v>181</v>
      </c>
      <c r="M64" s="6">
        <v>0.57430555555555562</v>
      </c>
      <c r="N64" s="6">
        <v>0.58819444444444446</v>
      </c>
      <c r="R64" s="4" t="s">
        <v>66</v>
      </c>
    </row>
    <row r="65" spans="1:18">
      <c r="A65" s="4">
        <v>16430</v>
      </c>
      <c r="B65" s="4" t="s">
        <v>129</v>
      </c>
      <c r="C65" s="4">
        <v>4074</v>
      </c>
      <c r="D65" s="4" t="s">
        <v>181</v>
      </c>
      <c r="M65" s="6">
        <v>0.58750000000000002</v>
      </c>
      <c r="N65" s="6">
        <v>0.60138888888888886</v>
      </c>
      <c r="R65" s="4" t="s">
        <v>66</v>
      </c>
    </row>
    <row r="66" spans="1:18">
      <c r="A66" s="4">
        <v>12029</v>
      </c>
      <c r="B66" s="4" t="s">
        <v>130</v>
      </c>
      <c r="C66" s="4">
        <v>6801</v>
      </c>
      <c r="D66" s="4" t="s">
        <v>181</v>
      </c>
      <c r="M66" s="6">
        <v>0.60763888888888895</v>
      </c>
      <c r="N66" s="6">
        <v>0.62152777777777779</v>
      </c>
      <c r="R66" s="4" t="s">
        <v>131</v>
      </c>
    </row>
    <row r="67" spans="1:18">
      <c r="A67" s="4">
        <v>11657</v>
      </c>
      <c r="B67" s="4" t="s">
        <v>132</v>
      </c>
      <c r="C67" s="4">
        <v>6802</v>
      </c>
      <c r="D67" s="4" t="s">
        <v>181</v>
      </c>
      <c r="M67" s="6">
        <v>0.62083333333333335</v>
      </c>
      <c r="N67" s="6">
        <v>0.63472222222222219</v>
      </c>
      <c r="R67" s="4" t="s">
        <v>131</v>
      </c>
    </row>
    <row r="68" spans="1:18">
      <c r="A68" s="4">
        <v>11804</v>
      </c>
      <c r="B68" s="4" t="s">
        <v>133</v>
      </c>
      <c r="C68" s="4">
        <v>6803</v>
      </c>
      <c r="D68" s="4" t="s">
        <v>181</v>
      </c>
      <c r="M68" s="6">
        <v>0.63402777777777786</v>
      </c>
      <c r="N68" s="6">
        <v>0.6479166666666667</v>
      </c>
      <c r="R68" s="4" t="s">
        <v>131</v>
      </c>
    </row>
    <row r="69" spans="1:18">
      <c r="A69" s="4">
        <v>14822</v>
      </c>
      <c r="B69" s="4" t="s">
        <v>134</v>
      </c>
      <c r="C69" s="4">
        <v>7501</v>
      </c>
      <c r="D69" s="4" t="s">
        <v>181</v>
      </c>
      <c r="M69" s="6">
        <v>0.60763888888888895</v>
      </c>
      <c r="N69" s="6">
        <v>0.62152777777777779</v>
      </c>
      <c r="R69" s="4" t="s">
        <v>66</v>
      </c>
    </row>
    <row r="70" spans="1:18">
      <c r="A70" s="4">
        <v>10889</v>
      </c>
      <c r="B70" s="4" t="s">
        <v>135</v>
      </c>
      <c r="C70" s="4">
        <v>7504</v>
      </c>
      <c r="D70" s="4" t="s">
        <v>181</v>
      </c>
      <c r="M70" s="6">
        <v>0.62083333333333335</v>
      </c>
      <c r="N70" s="6">
        <v>0.63472222222222219</v>
      </c>
      <c r="R70" s="4" t="s">
        <v>66</v>
      </c>
    </row>
    <row r="71" spans="1:18">
      <c r="A71" s="4">
        <v>16541</v>
      </c>
      <c r="B71" s="4" t="s">
        <v>136</v>
      </c>
      <c r="C71" s="4">
        <v>7505</v>
      </c>
      <c r="D71" s="4" t="s">
        <v>181</v>
      </c>
      <c r="M71" s="6">
        <v>0.63402777777777786</v>
      </c>
      <c r="N71" s="6">
        <v>0.6479166666666667</v>
      </c>
      <c r="R71" s="4" t="s">
        <v>66</v>
      </c>
    </row>
    <row r="72" spans="1:18">
      <c r="A72" s="4">
        <v>10766</v>
      </c>
      <c r="B72" s="4" t="s">
        <v>137</v>
      </c>
      <c r="C72" s="4">
        <v>7506</v>
      </c>
      <c r="D72" s="4" t="s">
        <v>181</v>
      </c>
      <c r="M72" s="6">
        <v>0.62083333333333335</v>
      </c>
      <c r="N72" s="6">
        <v>0.63472222222222219</v>
      </c>
      <c r="R72" s="4" t="s">
        <v>66</v>
      </c>
    </row>
    <row r="73" spans="1:18">
      <c r="A73" s="4">
        <v>16436</v>
      </c>
      <c r="B73" s="4" t="s">
        <v>138</v>
      </c>
      <c r="C73" s="4">
        <v>7507</v>
      </c>
      <c r="D73" s="4" t="s">
        <v>181</v>
      </c>
      <c r="M73" s="6">
        <v>0.46041666666666664</v>
      </c>
      <c r="N73" s="6">
        <v>0.47430555555555554</v>
      </c>
      <c r="R73" s="4" t="s">
        <v>66</v>
      </c>
    </row>
    <row r="74" spans="1:18">
      <c r="A74" s="4">
        <v>13874</v>
      </c>
      <c r="B74" s="4" t="s">
        <v>139</v>
      </c>
      <c r="C74" s="4">
        <v>7508</v>
      </c>
      <c r="D74" s="4" t="s">
        <v>181</v>
      </c>
      <c r="M74" s="6">
        <v>0.47361111111111109</v>
      </c>
      <c r="N74" s="6">
        <v>0.48749999999999999</v>
      </c>
      <c r="R74" s="4" t="s">
        <v>66</v>
      </c>
    </row>
    <row r="75" spans="1:18">
      <c r="A75" s="4">
        <v>10265</v>
      </c>
      <c r="B75" s="4" t="s">
        <v>140</v>
      </c>
      <c r="C75" s="4">
        <v>8558</v>
      </c>
      <c r="D75" s="4" t="s">
        <v>181</v>
      </c>
      <c r="M75" s="6">
        <v>0.64722222222222225</v>
      </c>
      <c r="N75" s="6">
        <v>0.66111111111111109</v>
      </c>
      <c r="R75" s="4" t="s">
        <v>66</v>
      </c>
    </row>
    <row r="76" spans="1:18">
      <c r="A76" s="4">
        <v>13208</v>
      </c>
      <c r="B76" s="4" t="s">
        <v>141</v>
      </c>
      <c r="C76" s="4">
        <v>8559</v>
      </c>
      <c r="D76" s="4" t="s">
        <v>181</v>
      </c>
      <c r="M76" s="6">
        <v>0.60763888888888895</v>
      </c>
      <c r="N76" s="6">
        <v>0.62152777777777779</v>
      </c>
      <c r="R76" s="4" t="s">
        <v>66</v>
      </c>
    </row>
    <row r="77" spans="1:18">
      <c r="A77" s="4">
        <v>14321</v>
      </c>
      <c r="B77" s="4" t="s">
        <v>142</v>
      </c>
      <c r="C77" s="4">
        <v>8560</v>
      </c>
      <c r="D77" s="4" t="s">
        <v>181</v>
      </c>
      <c r="M77" s="6">
        <v>0.62083333333333335</v>
      </c>
      <c r="N77" s="6">
        <v>0.63472222222222219</v>
      </c>
      <c r="R77" s="4" t="s">
        <v>66</v>
      </c>
    </row>
    <row r="78" spans="1:18">
      <c r="A78" s="4">
        <v>16991</v>
      </c>
      <c r="B78" s="4" t="s">
        <v>143</v>
      </c>
      <c r="C78" s="4">
        <v>8561</v>
      </c>
      <c r="D78" s="4" t="s">
        <v>181</v>
      </c>
      <c r="M78" s="6">
        <v>0.63402777777777786</v>
      </c>
      <c r="N78" s="6">
        <v>0.6479166666666667</v>
      </c>
      <c r="R78" s="4" t="s">
        <v>66</v>
      </c>
    </row>
    <row r="79" spans="1:18">
      <c r="A79" s="4">
        <v>16709</v>
      </c>
      <c r="B79" s="4" t="s">
        <v>144</v>
      </c>
      <c r="C79" s="4">
        <v>8562</v>
      </c>
      <c r="D79" s="4" t="s">
        <v>181</v>
      </c>
      <c r="M79" s="6">
        <v>0.63402777777777786</v>
      </c>
      <c r="N79" s="6">
        <v>0.6479166666666667</v>
      </c>
      <c r="R79" s="4" t="s">
        <v>66</v>
      </c>
    </row>
    <row r="80" spans="1:18">
      <c r="A80" s="4">
        <v>14111</v>
      </c>
      <c r="B80" s="4" t="s">
        <v>145</v>
      </c>
      <c r="C80" s="4">
        <v>8563</v>
      </c>
      <c r="D80" s="4" t="s">
        <v>181</v>
      </c>
      <c r="M80" s="6">
        <v>0.64722222222222225</v>
      </c>
      <c r="N80" s="6">
        <v>0.66111111111111109</v>
      </c>
      <c r="R80" s="4" t="s">
        <v>66</v>
      </c>
    </row>
    <row r="81" spans="1:18">
      <c r="A81" s="4">
        <v>14105</v>
      </c>
      <c r="B81" s="4" t="s">
        <v>146</v>
      </c>
      <c r="C81" s="4">
        <v>8564</v>
      </c>
      <c r="D81" s="4" t="s">
        <v>181</v>
      </c>
      <c r="M81" s="6">
        <v>0.64722222222222225</v>
      </c>
      <c r="N81" s="6">
        <v>0.66111111111111109</v>
      </c>
      <c r="R81" s="4" t="s">
        <v>66</v>
      </c>
    </row>
    <row r="82" spans="1:18">
      <c r="A82" s="4">
        <v>11897</v>
      </c>
      <c r="B82" s="4" t="s">
        <v>147</v>
      </c>
      <c r="C82" s="4">
        <v>8565</v>
      </c>
      <c r="D82" s="4" t="s">
        <v>181</v>
      </c>
      <c r="M82" s="6">
        <v>0.47361111111111109</v>
      </c>
      <c r="N82" s="6">
        <v>0.48749999999999999</v>
      </c>
      <c r="R82" s="4" t="s">
        <v>66</v>
      </c>
    </row>
    <row r="83" spans="1:18">
      <c r="A83" s="4">
        <v>14315</v>
      </c>
      <c r="B83" s="4" t="s">
        <v>148</v>
      </c>
      <c r="C83" s="4">
        <v>8566</v>
      </c>
      <c r="D83" s="4" t="s">
        <v>181</v>
      </c>
      <c r="M83" s="6">
        <v>0.54791666666666672</v>
      </c>
      <c r="N83" s="6">
        <v>0.56180555555555556</v>
      </c>
      <c r="R83" s="4" t="s">
        <v>66</v>
      </c>
    </row>
    <row r="84" spans="1:18">
      <c r="A84" s="4">
        <v>14603</v>
      </c>
      <c r="B84" s="4" t="s">
        <v>149</v>
      </c>
      <c r="C84" s="4">
        <v>8567</v>
      </c>
      <c r="D84" s="4" t="s">
        <v>181</v>
      </c>
      <c r="M84" s="6">
        <v>0.56111111111111123</v>
      </c>
      <c r="N84" s="6">
        <v>0.57500000000000007</v>
      </c>
      <c r="R84" s="4" t="s">
        <v>66</v>
      </c>
    </row>
    <row r="85" spans="1:18">
      <c r="A85" s="4">
        <v>10664</v>
      </c>
      <c r="B85" s="4" t="s">
        <v>150</v>
      </c>
      <c r="C85" s="4">
        <v>8568</v>
      </c>
      <c r="D85" s="4" t="s">
        <v>181</v>
      </c>
      <c r="M85" s="6">
        <v>0.57430555555555562</v>
      </c>
      <c r="N85" s="6">
        <v>0.58819444444444446</v>
      </c>
      <c r="R85" s="4" t="s">
        <v>66</v>
      </c>
    </row>
    <row r="86" spans="1:18">
      <c r="A86" s="4">
        <v>14630</v>
      </c>
      <c r="B86" s="4" t="s">
        <v>151</v>
      </c>
      <c r="C86" s="4">
        <v>8569</v>
      </c>
      <c r="D86" s="4" t="s">
        <v>181</v>
      </c>
      <c r="M86" s="6">
        <v>0.58750000000000002</v>
      </c>
      <c r="N86" s="6">
        <v>0.60138888888888886</v>
      </c>
      <c r="R86" s="4" t="s">
        <v>66</v>
      </c>
    </row>
    <row r="87" spans="1:18">
      <c r="A87" s="4">
        <v>12305</v>
      </c>
      <c r="B87" s="4" t="s">
        <v>152</v>
      </c>
      <c r="C87" s="4">
        <v>8570</v>
      </c>
      <c r="D87" s="4" t="s">
        <v>181</v>
      </c>
      <c r="M87" s="6">
        <v>0.72013888888888899</v>
      </c>
      <c r="N87" s="6">
        <v>0.73402777777777783</v>
      </c>
      <c r="R87" s="4" t="s">
        <v>66</v>
      </c>
    </row>
    <row r="88" spans="1:18">
      <c r="A88" s="4">
        <v>16439</v>
      </c>
      <c r="B88" s="4" t="s">
        <v>153</v>
      </c>
      <c r="C88" s="4">
        <v>8571</v>
      </c>
      <c r="D88" s="4" t="s">
        <v>181</v>
      </c>
      <c r="M88" s="6">
        <v>0.60763888888888895</v>
      </c>
      <c r="N88" s="6">
        <v>0.62152777777777779</v>
      </c>
      <c r="R88" s="4" t="s">
        <v>66</v>
      </c>
    </row>
    <row r="89" spans="1:18">
      <c r="A89" s="4">
        <v>17069</v>
      </c>
      <c r="B89" s="4" t="s">
        <v>154</v>
      </c>
      <c r="C89" s="4">
        <v>8749</v>
      </c>
      <c r="D89" s="4" t="s">
        <v>181</v>
      </c>
      <c r="M89" s="6">
        <v>0.62083333333333335</v>
      </c>
      <c r="N89" s="6">
        <v>0.63472222222222219</v>
      </c>
      <c r="R89" s="4" t="s">
        <v>66</v>
      </c>
    </row>
    <row r="90" spans="1:18">
      <c r="A90" s="4">
        <v>10772</v>
      </c>
      <c r="B90" s="4" t="s">
        <v>155</v>
      </c>
      <c r="C90" s="4">
        <v>9401</v>
      </c>
      <c r="D90" s="4" t="s">
        <v>181</v>
      </c>
      <c r="M90" s="6">
        <v>0.66041666666666676</v>
      </c>
      <c r="N90" s="6">
        <v>0.6743055555555556</v>
      </c>
      <c r="R90" s="4" t="s">
        <v>131</v>
      </c>
    </row>
    <row r="91" spans="1:18">
      <c r="A91" s="4">
        <v>10721</v>
      </c>
      <c r="B91" s="4" t="s">
        <v>156</v>
      </c>
      <c r="C91" s="4">
        <v>9402</v>
      </c>
      <c r="D91" s="4" t="s">
        <v>181</v>
      </c>
      <c r="M91" s="6">
        <v>0.68055555555555569</v>
      </c>
      <c r="N91" s="6">
        <v>0.69444444444444453</v>
      </c>
      <c r="R91" s="4" t="s">
        <v>131</v>
      </c>
    </row>
    <row r="92" spans="1:18">
      <c r="A92" s="4">
        <v>13721</v>
      </c>
      <c r="B92" s="4" t="s">
        <v>157</v>
      </c>
      <c r="C92" s="4">
        <v>9403</v>
      </c>
      <c r="D92" s="4" t="s">
        <v>181</v>
      </c>
      <c r="M92" s="6">
        <v>0.69375000000000009</v>
      </c>
      <c r="N92" s="6">
        <v>0.70763888888888893</v>
      </c>
      <c r="R92" s="4" t="s">
        <v>131</v>
      </c>
    </row>
    <row r="93" spans="1:18">
      <c r="A93" s="4">
        <v>13442</v>
      </c>
      <c r="B93" s="4" t="s">
        <v>158</v>
      </c>
      <c r="C93" s="4">
        <v>9404</v>
      </c>
      <c r="D93" s="4" t="s">
        <v>181</v>
      </c>
      <c r="M93" s="6">
        <v>0.70694444444444449</v>
      </c>
      <c r="N93" s="6">
        <v>0.72083333333333333</v>
      </c>
      <c r="R93" s="4" t="s">
        <v>131</v>
      </c>
    </row>
    <row r="94" spans="1:18">
      <c r="A94" s="4">
        <v>14435</v>
      </c>
      <c r="B94" s="4" t="s">
        <v>159</v>
      </c>
      <c r="C94" s="4">
        <v>9405</v>
      </c>
      <c r="D94" s="4" t="s">
        <v>181</v>
      </c>
      <c r="M94" s="6">
        <v>0.72013888888888899</v>
      </c>
      <c r="N94" s="6">
        <v>0.73402777777777783</v>
      </c>
      <c r="R94" s="4" t="s">
        <v>131</v>
      </c>
    </row>
    <row r="95" spans="1:18">
      <c r="A95" s="4">
        <v>10361</v>
      </c>
      <c r="B95" s="4" t="s">
        <v>160</v>
      </c>
      <c r="C95" s="4">
        <v>9406</v>
      </c>
      <c r="D95" s="4" t="s">
        <v>181</v>
      </c>
      <c r="M95" s="6">
        <v>0.63402777777777786</v>
      </c>
      <c r="N95" s="6">
        <v>0.6479166666666667</v>
      </c>
      <c r="R95" s="4" t="s">
        <v>131</v>
      </c>
    </row>
    <row r="96" spans="1:18">
      <c r="A96" s="4">
        <v>11063</v>
      </c>
      <c r="B96" s="4" t="s">
        <v>161</v>
      </c>
      <c r="C96" s="4">
        <v>9407</v>
      </c>
      <c r="D96" s="4" t="s">
        <v>181</v>
      </c>
      <c r="M96" s="6">
        <v>0.66041666666666676</v>
      </c>
      <c r="N96" s="6">
        <v>0.6743055555555556</v>
      </c>
      <c r="R96" s="4" t="s">
        <v>131</v>
      </c>
    </row>
    <row r="97" spans="1:18">
      <c r="A97" s="4">
        <v>17012</v>
      </c>
      <c r="B97" s="4" t="s">
        <v>162</v>
      </c>
      <c r="C97" s="4">
        <v>9408</v>
      </c>
      <c r="D97" s="4" t="s">
        <v>181</v>
      </c>
      <c r="M97" s="6">
        <v>0.68055555555555569</v>
      </c>
      <c r="N97" s="6">
        <v>0.69444444444444453</v>
      </c>
      <c r="R97" s="4" t="s">
        <v>131</v>
      </c>
    </row>
    <row r="98" spans="1:18">
      <c r="A98" s="4">
        <v>10001</v>
      </c>
      <c r="B98" s="4" t="s">
        <v>163</v>
      </c>
      <c r="C98" s="4">
        <v>9409</v>
      </c>
      <c r="D98" s="4" t="s">
        <v>181</v>
      </c>
      <c r="M98" s="6">
        <v>0.69375000000000009</v>
      </c>
      <c r="N98" s="6">
        <v>0.70763888888888893</v>
      </c>
      <c r="R98" s="4" t="s">
        <v>131</v>
      </c>
    </row>
    <row r="99" spans="1:18">
      <c r="A99" s="4">
        <v>12299</v>
      </c>
      <c r="B99" s="4" t="s">
        <v>164</v>
      </c>
      <c r="C99" s="4">
        <v>9410</v>
      </c>
      <c r="D99" s="4" t="s">
        <v>181</v>
      </c>
      <c r="M99" s="6">
        <v>0.70694444444444449</v>
      </c>
      <c r="N99" s="6">
        <v>0.72083333333333333</v>
      </c>
      <c r="R99" s="4" t="s">
        <v>131</v>
      </c>
    </row>
    <row r="100" spans="1:18">
      <c r="A100" s="4">
        <v>10376</v>
      </c>
      <c r="B100" s="4" t="s">
        <v>165</v>
      </c>
      <c r="C100" s="4">
        <v>9411</v>
      </c>
      <c r="D100" s="4" t="s">
        <v>181</v>
      </c>
      <c r="M100" s="6">
        <v>0.72013888888888899</v>
      </c>
      <c r="N100" s="6">
        <v>0.73402777777777783</v>
      </c>
      <c r="R100" s="4" t="s">
        <v>131</v>
      </c>
    </row>
    <row r="101" spans="1:18">
      <c r="A101" s="4">
        <v>14732</v>
      </c>
      <c r="B101" s="4" t="s">
        <v>166</v>
      </c>
      <c r="C101" s="4">
        <v>9412</v>
      </c>
      <c r="D101" s="4" t="s">
        <v>181</v>
      </c>
      <c r="M101" s="6">
        <v>0.64722222222222225</v>
      </c>
      <c r="N101" s="6">
        <v>0.66111111111111109</v>
      </c>
      <c r="R101" s="4" t="s">
        <v>131</v>
      </c>
    </row>
    <row r="102" spans="1:18">
      <c r="A102" s="4">
        <v>14774</v>
      </c>
      <c r="B102" s="4" t="s">
        <v>167</v>
      </c>
      <c r="C102" s="4">
        <v>9413</v>
      </c>
      <c r="D102" s="4" t="s">
        <v>181</v>
      </c>
      <c r="M102" s="6">
        <v>0.66041666666666676</v>
      </c>
      <c r="N102" s="6">
        <v>0.6743055555555556</v>
      </c>
      <c r="R102" s="4" t="s">
        <v>131</v>
      </c>
    </row>
    <row r="103" spans="1:18">
      <c r="A103" s="4">
        <v>13181</v>
      </c>
      <c r="B103" s="4" t="s">
        <v>168</v>
      </c>
      <c r="C103" s="4">
        <v>9414</v>
      </c>
      <c r="D103" s="4" t="s">
        <v>181</v>
      </c>
      <c r="M103" s="6">
        <v>0.68055555555555569</v>
      </c>
      <c r="N103" s="6">
        <v>0.69444444444444453</v>
      </c>
      <c r="R103" s="4" t="s">
        <v>131</v>
      </c>
    </row>
    <row r="104" spans="1:18">
      <c r="A104" s="4">
        <v>11810</v>
      </c>
      <c r="B104" s="4" t="s">
        <v>169</v>
      </c>
      <c r="C104" s="4">
        <v>9415</v>
      </c>
      <c r="D104" s="4" t="s">
        <v>181</v>
      </c>
      <c r="M104" s="6">
        <v>0.69375000000000009</v>
      </c>
      <c r="N104" s="6">
        <v>0.70763888888888893</v>
      </c>
      <c r="R104" s="4" t="s">
        <v>131</v>
      </c>
    </row>
    <row r="105" spans="1:18">
      <c r="A105" s="4">
        <v>12269</v>
      </c>
      <c r="B105" s="4" t="s">
        <v>170</v>
      </c>
      <c r="C105" s="4">
        <v>9416</v>
      </c>
      <c r="D105" s="4" t="s">
        <v>181</v>
      </c>
      <c r="M105" s="6">
        <v>0.70694444444444449</v>
      </c>
      <c r="N105" s="6">
        <v>0.72083333333333333</v>
      </c>
      <c r="R105" s="4" t="s">
        <v>131</v>
      </c>
    </row>
    <row r="106" spans="1:18">
      <c r="A106" s="4">
        <v>14102</v>
      </c>
      <c r="B106" s="4" t="s">
        <v>171</v>
      </c>
      <c r="C106" s="4">
        <v>9417</v>
      </c>
      <c r="D106" s="4" t="s">
        <v>181</v>
      </c>
      <c r="M106" s="6">
        <v>0.64722222222222225</v>
      </c>
      <c r="N106" s="6">
        <v>0.66111111111111109</v>
      </c>
      <c r="R106" s="4" t="s">
        <v>131</v>
      </c>
    </row>
    <row r="107" spans="1:18">
      <c r="A107" s="4">
        <v>10940</v>
      </c>
      <c r="B107" s="4" t="s">
        <v>172</v>
      </c>
      <c r="C107" s="4">
        <v>9418</v>
      </c>
      <c r="D107" s="4" t="s">
        <v>181</v>
      </c>
      <c r="M107" s="6">
        <v>0.66041666666666676</v>
      </c>
      <c r="N107" s="6">
        <v>0.6743055555555556</v>
      </c>
      <c r="R107" s="4" t="s">
        <v>131</v>
      </c>
    </row>
    <row r="108" spans="1:18">
      <c r="A108" s="4">
        <v>11078</v>
      </c>
      <c r="B108" s="4" t="s">
        <v>173</v>
      </c>
      <c r="C108" s="4">
        <v>9419</v>
      </c>
      <c r="D108" s="4" t="s">
        <v>181</v>
      </c>
      <c r="M108" s="6">
        <v>0.68055555555555569</v>
      </c>
      <c r="N108" s="6">
        <v>0.69444444444444453</v>
      </c>
      <c r="R108" s="4" t="s">
        <v>131</v>
      </c>
    </row>
    <row r="109" spans="1:18">
      <c r="A109" s="4">
        <v>13583</v>
      </c>
      <c r="B109" s="4" t="s">
        <v>174</v>
      </c>
      <c r="C109" s="4">
        <v>9420</v>
      </c>
      <c r="D109" s="4" t="s">
        <v>181</v>
      </c>
      <c r="M109" s="6">
        <v>0.69375000000000009</v>
      </c>
      <c r="N109" s="6">
        <v>0.70763888888888893</v>
      </c>
      <c r="R109" s="4" t="s">
        <v>131</v>
      </c>
    </row>
    <row r="110" spans="1:18">
      <c r="A110" s="4">
        <v>10949</v>
      </c>
      <c r="B110" s="4" t="s">
        <v>175</v>
      </c>
      <c r="C110" s="4">
        <v>9421</v>
      </c>
      <c r="D110" s="4" t="s">
        <v>181</v>
      </c>
      <c r="M110" s="6">
        <v>0.70694444444444449</v>
      </c>
      <c r="N110" s="6">
        <v>0.72083333333333333</v>
      </c>
      <c r="R110" s="4" t="s">
        <v>131</v>
      </c>
    </row>
    <row r="111" spans="1:18">
      <c r="A111" s="4">
        <v>14078</v>
      </c>
      <c r="B111" s="4" t="s">
        <v>176</v>
      </c>
      <c r="C111" s="4">
        <v>9422</v>
      </c>
      <c r="D111" s="4" t="s">
        <v>181</v>
      </c>
      <c r="M111" s="6">
        <v>0.66041666666666676</v>
      </c>
      <c r="N111" s="6">
        <v>0.6743055555555556</v>
      </c>
      <c r="R111" s="4" t="s">
        <v>131</v>
      </c>
    </row>
    <row r="112" spans="1:18">
      <c r="A112" s="4">
        <v>12203</v>
      </c>
      <c r="B112" s="4" t="s">
        <v>177</v>
      </c>
      <c r="C112" s="4">
        <v>9423</v>
      </c>
      <c r="D112" s="4" t="s">
        <v>181</v>
      </c>
      <c r="M112" s="6">
        <v>0.68055555555555569</v>
      </c>
      <c r="N112" s="6">
        <v>0.69444444444444453</v>
      </c>
      <c r="R112" s="4" t="s">
        <v>131</v>
      </c>
    </row>
    <row r="113" spans="1:18">
      <c r="A113" s="4">
        <v>14756</v>
      </c>
      <c r="B113" s="4" t="s">
        <v>178</v>
      </c>
      <c r="C113" s="4">
        <v>9424</v>
      </c>
      <c r="D113" s="4" t="s">
        <v>181</v>
      </c>
      <c r="M113" s="6">
        <v>0.69375000000000009</v>
      </c>
      <c r="N113" s="6">
        <v>0.70763888888888893</v>
      </c>
      <c r="R113" s="4" t="s">
        <v>131</v>
      </c>
    </row>
    <row r="114" spans="1:18">
      <c r="A114" s="4">
        <v>12197</v>
      </c>
      <c r="B114" s="4" t="s">
        <v>179</v>
      </c>
      <c r="C114" s="4">
        <v>9425</v>
      </c>
      <c r="D114" s="4" t="s">
        <v>181</v>
      </c>
      <c r="M114" s="6">
        <v>0.70694444444444449</v>
      </c>
      <c r="N114" s="6">
        <v>0.72083333333333333</v>
      </c>
      <c r="R114" s="4" t="s">
        <v>131</v>
      </c>
    </row>
    <row r="115" spans="1:18">
      <c r="A115" s="4">
        <v>12386</v>
      </c>
      <c r="B115" s="4" t="s">
        <v>180</v>
      </c>
      <c r="C115" s="4">
        <v>9426</v>
      </c>
      <c r="D115" s="4" t="s">
        <v>181</v>
      </c>
      <c r="M115" s="6">
        <v>0.72013888888888899</v>
      </c>
      <c r="N115" s="6">
        <v>0.73402777777777783</v>
      </c>
      <c r="R115" s="4" t="s">
        <v>131</v>
      </c>
    </row>
  </sheetData>
  <autoFilter ref="A1:T115" xr:uid="{61D43E4D-C986-401B-B032-FE033C856394}"/>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案内</vt:lpstr>
      <vt:lpstr>挿入</vt:lpstr>
      <vt:lpstr>案内!Print_Area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京都市教育委員会</dc:creator>
  <cp:lastModifiedBy>京都市教育委員会</cp:lastModifiedBy>
  <cp:lastPrinted>2026-07-21T03:38:28Z</cp:lastPrinted>
  <dcterms:created xsi:type="dcterms:W3CDTF">2026-06-29T00:12:38Z</dcterms:created>
  <dcterms:modified xsi:type="dcterms:W3CDTF">2026-07-24T00:42:27Z</dcterms:modified>
</cp:coreProperties>
</file>